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workbookProtection workbookPassword="A61A" lockStructure="1"/>
  <bookViews>
    <workbookView xWindow="0" yWindow="0" windowWidth="28800" windowHeight="11930" tabRatio="934"/>
  </bookViews>
  <sheets>
    <sheet name="الرئيسية" sheetId="1" r:id="rId1"/>
    <sheet name="قائمة المحتويات" sheetId="41" r:id="rId2"/>
    <sheet name="سجل الأداة" sheetId="42" r:id="rId3"/>
    <sheet name="إجراءات التقييم وقياس الالتزام" sheetId="66" r:id="rId4"/>
    <sheet name="تعليمات" sheetId="37" r:id="rId5"/>
    <sheet name="شعار الجهة" sheetId="43" r:id="rId6"/>
    <sheet name="معلومات أساسية عن الجهة" sheetId="34" r:id="rId7"/>
    <sheet name="SysCategory" sheetId="62" state="hidden" r:id="rId8"/>
    <sheet name="حالة الالتزام بالضوابط " sheetId="49" r:id="rId9"/>
    <sheet name="نتائج التقييم والالتزام" sheetId="63" r:id="rId10"/>
    <sheet name="Footer" sheetId="44" state="hidden" r:id="rId11"/>
    <sheet name="tbl_choices" sheetId="24" state="hidden" r:id="rId12"/>
  </sheets>
  <definedNames>
    <definedName name="_xlnm._FilterDatabase" localSheetId="8" hidden="1">'حالة الالتزام بالضوابط '!$F$1:$I$72</definedName>
    <definedName name="App_lst">tbl_choices!$B$7:$B$8</definedName>
    <definedName name="Comp_st_1">tbl_choices!$C$7:$C$10</definedName>
    <definedName name="Comp_st_2">tbl_choices!$D$7</definedName>
    <definedName name="_xlnm.Print_Area" localSheetId="4">تعليمات!$A$1:$AHS$41</definedName>
    <definedName name="_xlnm.Print_Area" localSheetId="6">'معلومات أساسية عن الجهة'!$A$1:$H$10</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7" i="49" l="1"/>
  <c r="J72" i="49" l="1"/>
  <c r="J71" i="49" s="1"/>
  <c r="J68" i="49"/>
  <c r="J69" i="49"/>
  <c r="J66" i="49"/>
  <c r="J65" i="49"/>
  <c r="J64" i="49"/>
  <c r="J63" i="49"/>
  <c r="J62" i="49"/>
  <c r="J61" i="49" s="1"/>
  <c r="J60" i="49"/>
  <c r="J59" i="49"/>
  <c r="J58" i="49" s="1"/>
  <c r="J54" i="49"/>
  <c r="J32" i="49"/>
  <c r="J56" i="49"/>
  <c r="I71" i="49" l="1"/>
  <c r="C66" i="63" s="1"/>
  <c r="J55" i="49"/>
  <c r="I55" i="49" s="1"/>
  <c r="I61" i="49"/>
  <c r="I58" i="49"/>
  <c r="J53" i="49" l="1"/>
  <c r="J52" i="49" s="1"/>
  <c r="J51" i="49"/>
  <c r="J50" i="49" s="1"/>
  <c r="J49" i="49"/>
  <c r="J48" i="49"/>
  <c r="J43" i="49"/>
  <c r="J42" i="49"/>
  <c r="J38" i="49"/>
  <c r="J27" i="49"/>
  <c r="J26" i="49" s="1"/>
  <c r="J11" i="49"/>
  <c r="J10" i="49" s="1"/>
  <c r="I10" i="49" s="1"/>
  <c r="J47" i="49" l="1"/>
  <c r="I47" i="49" s="1"/>
  <c r="I52" i="49"/>
  <c r="J70" i="49"/>
  <c r="I50" i="49" l="1"/>
  <c r="J67" i="49"/>
  <c r="I67" i="49" s="1"/>
  <c r="J17" i="49"/>
  <c r="J25" i="49" l="1"/>
  <c r="A19" i="43"/>
  <c r="J19" i="49"/>
  <c r="J20" i="49"/>
  <c r="J21" i="49"/>
  <c r="J22" i="49"/>
  <c r="J23" i="49"/>
  <c r="J24" i="49"/>
  <c r="J18" i="49"/>
  <c r="J13" i="49"/>
  <c r="J16" i="49" l="1"/>
  <c r="I16" i="49" s="1"/>
  <c r="K41" i="37" l="1"/>
  <c r="J14" i="49"/>
  <c r="J29" i="49"/>
  <c r="J30" i="49"/>
  <c r="J31" i="49"/>
  <c r="J34" i="49"/>
  <c r="J35" i="49"/>
  <c r="J36" i="49"/>
  <c r="J37" i="49"/>
  <c r="J40" i="49"/>
  <c r="J39" i="49" s="1"/>
  <c r="J41" i="49"/>
  <c r="J45" i="49"/>
  <c r="J46" i="49"/>
  <c r="J15" i="49"/>
  <c r="J33" i="49" l="1"/>
  <c r="I33" i="49" s="1"/>
  <c r="J28" i="49"/>
  <c r="I26" i="49"/>
  <c r="C67" i="63"/>
  <c r="C68" i="63"/>
  <c r="C69" i="63"/>
  <c r="J12" i="49"/>
  <c r="I12" i="49" s="1"/>
  <c r="J44" i="49"/>
  <c r="I44" i="49" s="1"/>
  <c r="A41" i="66"/>
  <c r="A14" i="41"/>
  <c r="A85" i="63"/>
  <c r="A17" i="42"/>
  <c r="A10" i="34"/>
  <c r="A78" i="49"/>
  <c r="A41" i="37"/>
  <c r="I39" i="49"/>
  <c r="I28" i="49" l="1"/>
  <c r="C45" i="63" s="1"/>
  <c r="C22" i="63"/>
  <c r="C20" i="63"/>
  <c r="C21" i="63"/>
  <c r="C23" i="63"/>
  <c r="C44" i="63"/>
  <c r="C46" i="63"/>
  <c r="C43" i="63" l="1"/>
  <c r="C7" i="63" s="1"/>
  <c r="C10" i="63"/>
  <c r="C8" i="63"/>
  <c r="C9" i="63"/>
</calcChain>
</file>

<file path=xl/sharedStrings.xml><?xml version="1.0" encoding="utf-8"?>
<sst xmlns="http://schemas.openxmlformats.org/spreadsheetml/2006/main" count="373" uniqueCount="245">
  <si>
    <t xml:space="preserve">Applicable </t>
  </si>
  <si>
    <t>Compliance_Status_1</t>
  </si>
  <si>
    <t>Compliance_Status_2</t>
  </si>
  <si>
    <t>نعم</t>
  </si>
  <si>
    <t>لا</t>
  </si>
  <si>
    <t>نسخة الإصدار:</t>
  </si>
  <si>
    <t>سنة الإصدار:</t>
  </si>
  <si>
    <t>الحالة</t>
  </si>
  <si>
    <t>رقم النسخة</t>
  </si>
  <si>
    <t>التحديث بواسطة</t>
  </si>
  <si>
    <t>التاريخ</t>
  </si>
  <si>
    <t>ملاحظات / إجراءات</t>
  </si>
  <si>
    <t>مستوى الالتزام</t>
  </si>
  <si>
    <t>الاسم الكامل للجهة (بالعربي)</t>
  </si>
  <si>
    <t>مطبق كليًا  - Implemented</t>
  </si>
  <si>
    <t>مطبق جزئيًا  - Partially Implemented</t>
  </si>
  <si>
    <t>غير مطبق  - Not Implemented</t>
  </si>
  <si>
    <t>إجراءات التصحيح</t>
  </si>
  <si>
    <t>تعليمات</t>
  </si>
  <si>
    <t>الخطوات أدناه توضح بعض التعليمات لكيفية استخدام أداة التقييم وقياس الالتزام:</t>
  </si>
  <si>
    <t>شعار الجهة</t>
  </si>
  <si>
    <t xml:space="preserve">أمن الأجهزة المحمولة (Mobile Devices Security) </t>
  </si>
  <si>
    <t>حماية البيانات والمعلومات (Data and Information Protection)</t>
  </si>
  <si>
    <t>إدارة مخاطر الأمن السيبراني (Cybersecurity Risk Management)</t>
  </si>
  <si>
    <t>سجل أداة التقييم وقياس الالتزام</t>
  </si>
  <si>
    <t>الاسم الكامل للجهة (بالإنجليزي)</t>
  </si>
  <si>
    <t>معلومات أساسية عن الجهة</t>
  </si>
  <si>
    <t>أ</t>
  </si>
  <si>
    <t>ب</t>
  </si>
  <si>
    <t>ج</t>
  </si>
  <si>
    <t>د</t>
  </si>
  <si>
    <t>هـ</t>
  </si>
  <si>
    <t>تاريخ الالتزام المتوقع
(يوم/شهر/ سنة)</t>
  </si>
  <si>
    <t>حماية الأنظمة وأجهزة معالجة المعلومات
(Information System and Processing Facilities Protection)</t>
  </si>
  <si>
    <t>تُقرأ الأرقام المرجعیة لجمیع المكونات والضوابط من الیمین إلى الیسار.</t>
  </si>
  <si>
    <t xml:space="preserve"> يمكن استخدام الأدوات المساعدة الموضحة في أعلى الصفحة للإنتقال من قسم إلى آخر ضمن هذه الأداة </t>
  </si>
  <si>
    <t>١-١-١</t>
  </si>
  <si>
    <t>١-٢-١</t>
  </si>
  <si>
    <t>١-٢</t>
  </si>
  <si>
    <t>١-١</t>
  </si>
  <si>
    <t>١-٣</t>
  </si>
  <si>
    <t>١-٣-١</t>
  </si>
  <si>
    <t>٢- تعزيز الأمن السيبراني (Cybersecurity Defense)</t>
  </si>
  <si>
    <t>٢-١</t>
  </si>
  <si>
    <t>٢-١-١</t>
  </si>
  <si>
    <t>٢-٢</t>
  </si>
  <si>
    <t>٢-٢-١</t>
  </si>
  <si>
    <t>٢-٢-٢</t>
  </si>
  <si>
    <t>٢-٣</t>
  </si>
  <si>
    <t>٢-٣-١</t>
  </si>
  <si>
    <t>٢-٤</t>
  </si>
  <si>
    <t>٢-٤-١</t>
  </si>
  <si>
    <t>٢-٥</t>
  </si>
  <si>
    <t>٢-٥-١</t>
  </si>
  <si>
    <t>٢-٦-١</t>
  </si>
  <si>
    <t>٢-٧</t>
  </si>
  <si>
    <t>٢-٧-١</t>
  </si>
  <si>
    <t>٣-١</t>
  </si>
  <si>
    <t>٣-١-١</t>
  </si>
  <si>
    <t>٢-٣-١-٣</t>
  </si>
  <si>
    <t>٢-٣-١-٤</t>
  </si>
  <si>
    <t>٢-٦</t>
  </si>
  <si>
    <t>١-٢-١-١</t>
  </si>
  <si>
    <t>١-٢-١-٢</t>
  </si>
  <si>
    <t>١-٣-١-١</t>
  </si>
  <si>
    <t>١-٣-١-٢</t>
  </si>
  <si>
    <t>٢-٢-١-١</t>
  </si>
  <si>
    <t>٢-٢-١-٢</t>
  </si>
  <si>
    <t>٢-٢-١-٣</t>
  </si>
  <si>
    <t>٢-٣-١-١</t>
  </si>
  <si>
    <t>٢-٣-١-٢</t>
  </si>
  <si>
    <t>١-١-٤-٢</t>
  </si>
  <si>
    <t>٢-١-٤-٢</t>
  </si>
  <si>
    <t>١-١-٦-٢</t>
  </si>
  <si>
    <t>٢-١-٦-٢</t>
  </si>
  <si>
    <t xml:space="preserve">رقم الضابط   </t>
  </si>
  <si>
    <t xml:space="preserve">المكون الفرعي </t>
  </si>
  <si>
    <t>المكون الأساسي</t>
  </si>
  <si>
    <t>نوع الضابط</t>
  </si>
  <si>
    <t>أساسي</t>
  </si>
  <si>
    <t>فرعي</t>
  </si>
  <si>
    <t>نص الضابط</t>
  </si>
  <si>
    <t>لاينطبق - Not Applicable</t>
  </si>
  <si>
    <t>الملاحظات</t>
  </si>
  <si>
    <t>فئة النظام</t>
  </si>
  <si>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</si>
  <si>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</si>
  <si>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t>Not Applicable -  لا ينطبق</t>
  </si>
  <si>
    <t>System_Category</t>
  </si>
  <si>
    <t>خدمة إلكترونية (eService)</t>
  </si>
  <si>
    <t>تطبيق إلكتروني لأجهزة ذكية (Smartphone Application)</t>
  </si>
  <si>
    <t>نظام تقني إلكتروني (IT System)</t>
  </si>
  <si>
    <t>نظام تقني تشغيلي / صناعي (OT System)</t>
  </si>
  <si>
    <t>شبكة تقنية معلومات (IT Network)</t>
  </si>
  <si>
    <t>شبكة اتصالات هاتفية (Landline Network)</t>
  </si>
  <si>
    <t>شبكة اتصالات هاتفية متنقلة (Mobile Network)</t>
  </si>
  <si>
    <t>شبكة تقنية تشغيلية / صناعية (OT Network)</t>
  </si>
  <si>
    <t>غير ذلك (Other) : حدد فئة النظام؟</t>
  </si>
  <si>
    <t xml:space="preserve"> </t>
  </si>
  <si>
    <t>التصنيف:</t>
  </si>
  <si>
    <t>إشارة المشاركة:</t>
  </si>
  <si>
    <t xml:space="preserve">إشارة المشاركة: </t>
  </si>
  <si>
    <t>v</t>
  </si>
  <si>
    <t>١- حوكمة الأمن السيبراني  (Cybersecurity Governance)</t>
  </si>
  <si>
    <t xml:space="preserve">إجراءات التقييم وقياس الالتزام </t>
  </si>
  <si>
    <r>
      <t>في خانة (</t>
    </r>
    <r>
      <rPr>
        <b/>
        <sz val="9"/>
        <color theme="1"/>
        <rFont val="DIN NEXT™ ARABIC REGULAR"/>
        <family val="2"/>
      </rPr>
      <t>مستوى الالتزام</t>
    </r>
    <r>
      <rPr>
        <sz val="9"/>
        <color theme="1"/>
        <rFont val="DIN NEXT™ ARABIC REGULAR"/>
        <family val="2"/>
      </rPr>
      <t>) يتم تحديد حالة تطبيق الجهة/النظام لكل ضابط أساسي وفرعي، وذلك باختيار أحد الحالات التالية:</t>
    </r>
  </si>
  <si>
    <r>
      <t xml:space="preserve"> أخيراً، يتم التأكد من أن تصنيف الأداة " مقيّد - معلومات حساسة" وأن إشارة المشاركة "برتقالي" في الصفحة الرئيسية ومن ثم إرسال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مشفرة حسب التوجيهات.</t>
    </r>
  </si>
  <si>
    <r>
      <t>بعد الإنتهاء من تقييم وقياس الالتزام بالضوابط، فيمكن الاطلاع على ملخص النتائج في القسم الخاص بــ (</t>
    </r>
    <r>
      <rPr>
        <b/>
        <sz val="10"/>
        <color theme="1"/>
        <rFont val="DIN NEXT™ ARABIC REGULAR"/>
        <family val="2"/>
      </rPr>
      <t>ملخص نتائج التقييم والالتزام</t>
    </r>
    <r>
      <rPr>
        <sz val="10"/>
        <color theme="1"/>
        <rFont val="DIN NEXT™ ARABIC REGULAR"/>
        <family val="2"/>
      </rPr>
      <t>) ضمن هذه الأداة.</t>
    </r>
  </si>
  <si>
    <t>١-٢-١-٣</t>
  </si>
  <si>
    <t>حالة الالتزام بالضوابط</t>
  </si>
  <si>
    <t>٣- الأمن السيبراني المتعلق بالأطراف الخارجية والحوسبة السحابية
    (Third-Party and Cloud Computing Cybersecurity)</t>
  </si>
  <si>
    <t>نتائج التقييم والالتزام</t>
  </si>
  <si>
    <t xml:space="preserve">
في حالة الضابط (                                                                                       )، فيجب على الجهة تقديم معلومات إضافية في خانة (ملاحظات) لتوضيح الأسباب التي تجعل الضابط لا ينطبق على الجهة.</t>
  </si>
  <si>
    <r>
      <t xml:space="preserve">
في حالة الضابط (                                                                                    )، فيجب على الجهة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t>
    </r>
  </si>
  <si>
    <r>
      <t xml:space="preserve">
في حالة الضابط (                                                                                    )، فيجب على الجهة تقديم معلومات إضافية في خانة (</t>
    </r>
    <r>
      <rPr>
        <b/>
        <sz val="9"/>
        <color theme="1"/>
        <rFont val="DIN NEXT™ ARABIC REGULAR"/>
        <family val="2"/>
      </rPr>
      <t>ملاحظات</t>
    </r>
    <r>
      <rPr>
        <sz val="9"/>
        <color theme="1"/>
        <rFont val="DIN NEXT™ ARABIC REGULAR"/>
        <family val="2"/>
      </rPr>
      <t>) لتوضيح أجزاء الضابط المطبقة جزئيًا وذكر الأدلة (Evidences) على تطبيقها، وكذلك توضيح متطلبات الضابط غير المطبقة مع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</si>
  <si>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r>
      <t xml:space="preserve">
في حالة الضابط (                                                                                    )، فيجب على الجهة تقديم معلومات إضافية في خانة (</t>
    </r>
    <r>
      <rPr>
        <b/>
        <sz val="9"/>
        <color theme="1"/>
        <rFont val="DIN NEXT™ ARABIC REGULAR"/>
        <family val="2"/>
      </rPr>
      <t>ملاحظات</t>
    </r>
    <r>
      <rPr>
        <sz val="9"/>
        <color theme="1"/>
        <rFont val="DIN NEXT™ ARABIC REGULAR"/>
        <family val="2"/>
      </rPr>
      <t xml:space="preserve">) لتوضيح الأدلة (Evidences) على تطبيق الضابط والالتزام بمتطلباته، مع العمل على تجهيز هذه الأدلة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</si>
  <si>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t>TCC-1:2021 Assessment and Compliance Tool</t>
  </si>
  <si>
    <t>أبيض</t>
  </si>
  <si>
    <t xml:space="preserve">الإنتقال إلى القسم (حالة الالتزام بالضوابط) الخاص بقياس مدى التزام الجهة بتطبيق ضوابط الأمن السيبراني للعمل عن بعد (TCC-1:2021).
 </t>
  </si>
  <si>
    <t>يتم تقييم وقياس مستوى الالتزام لكل ضابط من ضوابط الأمن السيبراني للعمل عن بعد (TCC-1:2021) ضمن كل مكون فرعي يندرج تحت المكونات الأساسية، بحيث يتم اتباع الخطوات التالية:</t>
  </si>
  <si>
    <t>تحديد وتوثيق متطلبات وضوابط الأمن السيبراني للعمل عن بعد ضمن سياسات الأمن السيبراني للجهة.</t>
  </si>
  <si>
    <t>١-١-١-١</t>
  </si>
  <si>
    <t>تقييم مخاطر الأمن السيبراني لأنظمة العمل عن بعد، مرة واحدة سنوياً، على الأقل.</t>
  </si>
  <si>
    <t>تقييم مخاطر الأمن السيبراني عند التخطيط وقبل السماح بالعمل عن بعد لأي خدمة أو نظام.</t>
  </si>
  <si>
    <t>تضمين مخاطر الأمن السيبراني الخاصة بأنظمة العمل عن بعد والخدمات والأنظمة المسموح لها بالعمل عن بعد في سجل مخاطر الأمن السيبراني الخاص بالجهة، ومتابعته مرة واحدة سنويا، على الأقل.</t>
  </si>
  <si>
    <t>الاستخدام الآمن للأجهزة المخصصة للعمل عن بعد والمحافظة عليها وحمايتها.</t>
  </si>
  <si>
    <t>التعامل الآمن مع هويات الدخول وكلمات المرور.</t>
  </si>
  <si>
    <t>١-٣-١-٣</t>
  </si>
  <si>
    <t>١-٣-١-٤</t>
  </si>
  <si>
    <t>١-٣-١-٥</t>
  </si>
  <si>
    <t>١-٣-١-٦</t>
  </si>
  <si>
    <t>١-٣-١-٧</t>
  </si>
  <si>
    <t>١-٣-١-٨</t>
  </si>
  <si>
    <t>١-٣-٢</t>
  </si>
  <si>
    <t>حماية البيانات التي يتم حفظها على الأجهزة المستخدمة للعمل عن بعد والتعامل معها حسب تصنيفها وإجراءات وسياسات الجهة.</t>
  </si>
  <si>
    <t>التعامل الآمن مع التطبيقات والحلول المستخدمة للعمل عن بعد كالاجتماعات الافتراضية، والتعاون ومشاركة الملفات.</t>
  </si>
  <si>
    <t>التعامل الآمن مع الشبكات المنزلية والتأكد من إعدادت الحماية الخاصة بها.</t>
  </si>
  <si>
    <t>تجنب العمل عن بعد باستخدام أجهزة أو شبكات عامة غير موثوقة أو أثناء التواجد في أماكن عامة.</t>
  </si>
  <si>
    <t>الوصول المادي غير المصرح به والفقدان والسرقة والتخريب للأصول التقنية وأنظمة العمل عن بعد.</t>
  </si>
  <si>
    <t>التواصل مباشرة مع الإدارة المعنية بالأمن السيبراني في الجهة حال الاشتباه بتهديد أمن سيبراني.</t>
  </si>
  <si>
    <t>تحديد وحصر الأصول المعلوماتية والتقنية لأنظمة العمل عن بعد، وتحديثها مرة واحدة، كل سنة؛ على الأقل.</t>
  </si>
  <si>
    <t>٢-١-١-١</t>
  </si>
  <si>
    <t>إدارة صلاحيات المستخدمين للعمل عن بعد بناءً على احتياجات العمل، مع مراعاة حساسية الأنظمة ومستوى الصلاحيات، ونوعية الأجهزة المستخدمة من قبل الموظفين للعمل عن بعد.</t>
  </si>
  <si>
    <t>تقييد إمكانية الوصول عن بعد لنفس المستخدم من أجهزة حاسبات متعددة في نفس الوقت (Concurrent Logins).</t>
  </si>
  <si>
    <t>استخدام معايير آمنة لإدارة الهويات وكلمات المرور المستخدمة في أنظمة العمل عن بعد.</t>
  </si>
  <si>
    <t>٢-٣-١-٥</t>
  </si>
  <si>
    <t>تطبيق حزم التحديثات، والإصلاحات الأمنية لأنظمة العمل عن بعد، مرة واحدة شهريا على الأقل.</t>
  </si>
  <si>
    <t>مراجعة إعدادات الحماية لأنظمة العمل عن بعد والتحصين (Secure Configuration and Hardening)، مرة واحدة كل سنة على الأقل.</t>
  </si>
  <si>
    <t>مراجعة وتحصين الإعدادت المصنعية (Default Configuration) للأصول التقنية لأنظمة العمل عن بعد، ومنها وجود كلمات مرور ثابتة، وخلفية افتراضية.</t>
  </si>
  <si>
    <t>الإدارة الآمنة للجلسات (Secure Session Management)، ويشمل موثوقية الجلسات (Authenticity)، وإقفالها (Lockout)، وإنهاء مهلتها (Timeout).</t>
  </si>
  <si>
    <t>تقييد تفعيل الخصائص والخدمات في أنظمة العمل عن بعد حسب الحاجة، على أن يتم تحليل المخاطر السيبرانية المحتملة في حال الحاجة لتفعيلها.</t>
  </si>
  <si>
    <t>٣-١-٤-٢</t>
  </si>
  <si>
    <t>٤-١-٤-٢</t>
  </si>
  <si>
    <t>تقييد منافذ وبروتوكولات وخدمات الشبكة المستخدمة لعمليات الدخول عن بعد، وخصوصاً على الأنظمة الداخلية، وفتحها حسب الحاجة.</t>
  </si>
  <si>
    <t>مراجعة إعدادات وقوائم جدار الحماية (Firewall Rules) ذات العلاقة بأنظمة العمل عن بعد؛ مرة واحدة كل سنة على الأقل.</t>
  </si>
  <si>
    <t>الحماية من التهديدات المتقدمة المستمرة على مستوى الشبكة لأنظمة العمل عن بعد (Network APT).</t>
  </si>
  <si>
    <t>إدارة الأجهزة المحمولة وأجهزة (BYOD) مركزياً باستخدام نظام إدارة الأجهزة المحمولة (Mobile Device Management - MDM).</t>
  </si>
  <si>
    <t>تطبيق حزم التحديثات، والإصلاحات الأمنية للأجهزة المحمولة، مرة واحدة شهريا، على الأقل.</t>
  </si>
  <si>
    <t>١-١-٥-٢</t>
  </si>
  <si>
    <t>٢-١-٥-٢</t>
  </si>
  <si>
    <t>تحديد البيانات المصنفة، حسب التشريعات ذات العلاقة، التي يمكن استخدامها أو الوصول إليها أو التعامل معها من خلال أنظمة العمل عن بعد.</t>
  </si>
  <si>
    <t>حماية البيانات المصنفة، التي تم تحديدها في الضابط ٢-٦-١-١، باستخدام ضوابط مثل منع استخدام نوع من البيانات المصنفة أو تقنيات مثل منع تسريب البيانات (Data Leakage Prevention). ويمكن تحديد هذه الضوابط والتقنيات عن طريق تحليل المخاطر السيبرانية للجهة.</t>
  </si>
  <si>
    <t>١-١-٧-٢</t>
  </si>
  <si>
    <t>التشفير (Cryptography)</t>
  </si>
  <si>
    <t>عمل النسخ الاحتياطي على فترات زمنية مخطط لها؛ بناء على تقييم المخاطر للجهة، لأنظمة العمل عن بعد. وتوصي الهيئة بأن يتم عمل النسخ الاحتياطية، لأنظمة العمل عن بعد مرة واحدة كل أسبوع.</t>
  </si>
  <si>
    <t>إدارة النسخ الاحتياطية (Backup and Recovery Management)</t>
  </si>
  <si>
    <t>٢-٨</t>
  </si>
  <si>
    <t>١-١-٨-٢</t>
  </si>
  <si>
    <t>٢-٨-١</t>
  </si>
  <si>
    <t>٢-٨-٢</t>
  </si>
  <si>
    <t>إدارة الثغرات (Vulnerabilities Management)</t>
  </si>
  <si>
    <t>٢-٩</t>
  </si>
  <si>
    <t>٢-٩-١</t>
  </si>
  <si>
    <t>١-١-٩-٢</t>
  </si>
  <si>
    <t>٢-١-٩-٢</t>
  </si>
  <si>
    <t>فحص الثغرات واكتشافها على أنظمة العمل عن بعد وتصنيفها حسب خطورتها، مرة واحدة كل ثلاثة أشهر على الأقل.</t>
  </si>
  <si>
    <t>معالجة الثغرات على أنظمة العمل عن بعد، مرة واحدة كل ثلاثة أشهر على الأقل.</t>
  </si>
  <si>
    <t>٢-١٠</t>
  </si>
  <si>
    <t>اختبار الاختراق (Penetration Testing)</t>
  </si>
  <si>
    <t>٢-١٠-١</t>
  </si>
  <si>
    <t>١-١-١٠-٢</t>
  </si>
  <si>
    <t>٢-١٠-٢</t>
  </si>
  <si>
    <t xml:space="preserve">نطاق عمل اختبار الاختراق، ليشمل جميع المكونات التقنية لأنظمة العمل عن بعد. </t>
  </si>
  <si>
    <t>إدارة سجلات الأحداث ومراقبة الأمن السيبراني (Cybersecurity Event Logs and Monitoring Management)</t>
  </si>
  <si>
    <t>٢-١١</t>
  </si>
  <si>
    <t>١-١-١١-٢</t>
  </si>
  <si>
    <t>٢-١-١١-٢</t>
  </si>
  <si>
    <t>٣-١-١١-٢</t>
  </si>
  <si>
    <t>٤-١-١١-٢</t>
  </si>
  <si>
    <t>٢-١١-١</t>
  </si>
  <si>
    <t>٢-١١-٢</t>
  </si>
  <si>
    <t>تفعيل سجلات الأحداث (Event Logs) الخاصة بالأمن السيبراني على الأصول التقنية وأنظمة العمل عن بعد.</t>
  </si>
  <si>
    <t xml:space="preserve">مراقبة سجلات الأحداث، الخاصة بالأصول التقنية وأنظمة العمل عن بعد على مدار الساعة. </t>
  </si>
  <si>
    <t>تحديث إجراءات مراقبة الأمن السيبراني على مدار الساعة وتطبيقها، بحيث تشمل مراقبة عمليات الدخول عن بعد، ولاسيما عمليات الدخول عن بعد من خارج المملكة والتحقق من صحتها.</t>
  </si>
  <si>
    <t>١-١-١٢-٢</t>
  </si>
  <si>
    <t>٢-١-١٢-٢</t>
  </si>
  <si>
    <t>٣-١-١٢-٢</t>
  </si>
  <si>
    <t>٢-١٢-١</t>
  </si>
  <si>
    <t>٢-١٢</t>
  </si>
  <si>
    <t>تحديث خطط الاستجابة لحوادث الأمن السيبراني ومعلومات التواصل داخل الجهة بما يتوافق مع حالة العمل عن بعد، وبما يضمن القدرة على التواصل وجاهزية فرق الاستجابة للحوادث.</t>
  </si>
  <si>
    <t>الحصول على المعلومات الاستباقية (Threat Intelligence) ذات العلاقة بأنظمة العمل عن بعد بشكل دوري والتعامل معها.</t>
  </si>
  <si>
    <t>تنفيذ وتطبيق التوصيات والتنبيهات الخاصة بحوادث وتهديدات الأمن السيبراني الصادرة من مشرف القطاع أو الهيئة الوطنية للأمن السيبراني.</t>
  </si>
  <si>
    <t>١-١-١-٣</t>
  </si>
  <si>
    <t>موقع استضافة أنظمة العمل عن بعد يجب أن يكون داخل المملكة.</t>
  </si>
  <si>
    <t>سياسات وإجراءات الأمن السيبراني
 (Cybersecurity Policies and Procedures)</t>
  </si>
  <si>
    <t xml:space="preserve">
١- حوكمة الأمن السيبراني</t>
  </si>
  <si>
    <t xml:space="preserve">(Cybersecurity Governance)
</t>
  </si>
  <si>
    <t xml:space="preserve">برنامج التوعية والتدريب بالأمن السيبراني
(Cybersecurity Awareness and Training Program) </t>
  </si>
  <si>
    <t>إدارة الأصول 
(Asset Management)</t>
  </si>
  <si>
    <t>٢- تعزيز الأمن السيبراني</t>
  </si>
  <si>
    <t>(Cybersecurity Defense)</t>
  </si>
  <si>
    <t>إدارة أمن الشبكات
(Networks Security Management)</t>
  </si>
  <si>
    <t xml:space="preserve">إدارة هويات الدخول والصلاحيات
(Identity and Access Management) </t>
  </si>
  <si>
    <t>إدارة حوادث وتهديدات الأمن السيبراني
(Cybersecurity Incident and Threat Management)</t>
  </si>
  <si>
    <t>٣- الأمن السيبراني المتعلق بالأطراف الخارجية والحوسبة السحابية</t>
  </si>
  <si>
    <t>(Third-Party and Cloud Computing Cybersecurity)</t>
  </si>
  <si>
    <t>الأمن السيبراني المتعلق بالحوسبة السحابية والاستضافة
(Cloud Computing and Hosting Cybersecurity)</t>
  </si>
  <si>
    <t>المستوى العام للالتزام</t>
  </si>
  <si>
    <t xml:space="preserve">أداة التقييم وقياس الالتزام
بضوابط الأمن السيبراني للعمل عن بعد
</t>
  </si>
  <si>
    <r>
      <t>يتم الإنتقال إلى القسم الخاص بـ (</t>
    </r>
    <r>
      <rPr>
        <b/>
        <sz val="10"/>
        <color theme="1"/>
        <rFont val="DIN NEXT™ ARABIC REGULAR"/>
        <family val="2"/>
      </rPr>
      <t>سجل أداة التقييم وقياس الالتزام</t>
    </r>
    <r>
      <rPr>
        <sz val="10"/>
        <color theme="1"/>
        <rFont val="DIN NEXT™ ARABIC REGULAR"/>
        <family val="2"/>
      </rPr>
      <t>) ويتم تعبئة المعلومات المطلوبة، ثم يتم حفظ ملف الأداة باتباع النموذج التالي:</t>
    </r>
    <r>
      <rPr>
        <sz val="10"/>
        <color theme="1"/>
        <rFont val="DIN NEXT™ ARABIC REGULAR"/>
        <family val="2"/>
      </rPr>
      <t xml:space="preserve">
</t>
    </r>
  </si>
  <si>
    <t>الحماية من هجمات تعطيل الشبكات Distrbuted Denial of Service Attack (DDoS) على أنظمة العمل عن بعد للحد من المخاطر الناتجة عن هجمات تعطيل الشبكات.</t>
  </si>
  <si>
    <t>استخدام طرق وخوارزميات محدثة وآمنة للتشفير على كامل الاتصال الشبكي المستخدم للعمل عن بعد وفقاً للمستوى المتقدم (Advanced) ضمن المعايير الوطنية للتشفير (NCS – 1:2020).</t>
  </si>
  <si>
    <r>
      <t>رجوعا للضابط</t>
    </r>
    <r>
      <rPr>
        <sz val="11"/>
        <color rgb="FF00B9AD"/>
        <rFont val="DIN NEXT™ ARABIC REGULAR"/>
        <family val="2"/>
      </rPr>
      <t xml:space="preserve"> </t>
    </r>
    <r>
      <rPr>
        <b/>
        <sz val="11"/>
        <color rgb="FF00B9AD"/>
        <rFont val="DIN NEXT™ ARABIC REGULAR"/>
        <family val="2"/>
      </rPr>
      <t xml:space="preserve">١-٣-١ </t>
    </r>
    <r>
      <rPr>
        <sz val="11"/>
        <color theme="1"/>
        <rFont val="DIN NEXT™ ARABIC REGULAR"/>
        <family val="2"/>
      </rPr>
      <t>في الضوابط الأساسية للأمن السيبراني، يجب أن تشمل سياسات وإجراءات الأمن السيبراني ما يأتي:</t>
    </r>
  </si>
  <si>
    <r>
      <t>بالإضافة للضوابط ضمن المكون الفرعي</t>
    </r>
    <r>
      <rPr>
        <b/>
        <sz val="11"/>
        <color rgb="FF00B9AD"/>
        <rFont val="DIN NEXT™ ARABIC REGULAR"/>
        <family val="2"/>
      </rPr>
      <t xml:space="preserve"> ١-٥</t>
    </r>
    <r>
      <rPr>
        <sz val="11"/>
        <color theme="1"/>
        <rFont val="DIN NEXT™ ARABIC REGULAR"/>
        <family val="2"/>
      </rPr>
      <t xml:space="preserve"> في الضوابط الأساسية للأمن السيبراني، يجب أن تشمل منهجية إدارة مخاطر الأمن السيبراني بحد أدنى ما يأتي:</t>
    </r>
  </si>
  <si>
    <r>
      <t xml:space="preserve">بالإضافة للضوابط الفرعية ضمن الضابط </t>
    </r>
    <r>
      <rPr>
        <b/>
        <sz val="11"/>
        <color rgb="FF00B9AD"/>
        <rFont val="DIN NEXT™ ARABIC REGULAR"/>
        <family val="2"/>
      </rPr>
      <t>١-١٠-٣</t>
    </r>
    <r>
      <rPr>
        <sz val="11"/>
        <color theme="1"/>
        <rFont val="DIN NEXT™ ARABIC REGULAR"/>
        <family val="2"/>
      </rPr>
      <t xml:space="preserve"> في الضوابط الأساسية للأمن السيبراني، فإنه يجب أن يغطي برنامج التوعية بالأمن السيبراني المخاطر والتهديدات السيبرانية للعمل عن بعد والاستخدام الآمن للحد من هذه المخاطر والتهديدات، بما في ذلك:</t>
    </r>
  </si>
  <si>
    <r>
      <t>بالإضافة للضوابط الفرعية ضمن الضابط</t>
    </r>
    <r>
      <rPr>
        <b/>
        <sz val="11"/>
        <color rgb="FF00B9AD"/>
        <rFont val="DIN NEXT™ ARABIC REGULAR"/>
        <family val="2"/>
      </rPr>
      <t xml:space="preserve"> ١-١٠-٤ </t>
    </r>
    <r>
      <rPr>
        <sz val="11"/>
        <color theme="1"/>
        <rFont val="DIN NEXT™ ARABIC REGULAR"/>
        <family val="2"/>
      </rPr>
      <t>في الضوابط الأساسية للأمن السيبراني، فإنه يجب تدريب العاملين على المهارات التقنية اللازمة لضمان تطبيق متطلبات وممارسات الأمن السيبراني عند التعامل مع أنظمة العمل عن بعد.</t>
    </r>
  </si>
  <si>
    <r>
      <t>بالإضافة للضوابط ضمن المكون الفرعي</t>
    </r>
    <r>
      <rPr>
        <b/>
        <sz val="11"/>
        <color rgb="FF00B9AD"/>
        <rFont val="DIN NEXT™ ARABIC REGULAR"/>
        <family val="2"/>
      </rPr>
      <t xml:space="preserve"> ٢-١ </t>
    </r>
    <r>
      <rPr>
        <sz val="11"/>
        <color theme="1"/>
        <rFont val="DIN NEXT™ ARABIC REGULAR"/>
        <family val="2"/>
      </rPr>
      <t>في الضوابط الأساسية للأمن السيبراني، يجب أن تشمل متطلبات الأمن السيبراني لإدارة الأصول المعلوماتية والتقنية، بحد أدنى، مايلي:</t>
    </r>
  </si>
  <si>
    <r>
      <t xml:space="preserve">بالإضافة للضوابط الفرعية ضمن الضابط </t>
    </r>
    <r>
      <rPr>
        <b/>
        <sz val="11"/>
        <color rgb="FF00B9AD"/>
        <rFont val="DIN NEXT™ ARABIC REGULAR"/>
        <family val="2"/>
      </rPr>
      <t>٢-٢-٣</t>
    </r>
    <r>
      <rPr>
        <sz val="11"/>
        <color theme="1"/>
        <rFont val="DIN NEXT™ ARABIC REGULAR"/>
        <family val="2"/>
      </rPr>
      <t xml:space="preserve"> في الضوابط الأساسية للأمن السيبراني، يجب أن تغطي متطلبات الأمن السيبراني المتعلقة بإدارة هويات الدخول، والصلاحيات للأنظمة المستخدمة في العمل عن بعد في الجهة، بحد أدنى، مايلي:</t>
    </r>
  </si>
  <si>
    <r>
      <t>رجوعاً للضابط الفرعي</t>
    </r>
    <r>
      <rPr>
        <b/>
        <sz val="11"/>
        <color rgb="FF00B9AD"/>
        <rFont val="DIN NEXT™ ARABIC REGULAR"/>
        <family val="2"/>
      </rPr>
      <t>٢-٢-٣-٥</t>
    </r>
    <r>
      <rPr>
        <sz val="11"/>
        <color theme="1"/>
        <rFont val="DIN NEXT™ ARABIC REGULAR"/>
        <family val="2"/>
      </rPr>
      <t xml:space="preserve"> في الضوابط الأساسية للأمن السيبراني، يجب مراجعة هويات الدخول والصلاحيات المستخدمة للعمل عن بعد، بحد أدنى مرة واحدة كل سنة.</t>
    </r>
  </si>
  <si>
    <r>
      <t xml:space="preserve">بالإضافة للضوابط الفرعية ضمن الضابط </t>
    </r>
    <r>
      <rPr>
        <b/>
        <sz val="11"/>
        <color rgb="FF00B9AD"/>
        <rFont val="DIN NEXT™ ARABIC REGULAR"/>
        <family val="2"/>
      </rPr>
      <t>٢-٧-٣</t>
    </r>
    <r>
      <rPr>
        <sz val="11"/>
        <color theme="1"/>
        <rFont val="DIN NEXT™ ARABIC REGULAR"/>
        <family val="2"/>
      </rPr>
      <t xml:space="preserve">  في الضوابط الأساسية للأمن السيبراني، يجب أن تغطي متطلبات الأمن السيبراني لحماية البيانات والمعلومات للعمل عن بعد في الجهة، بحد أدنى، مايلي:</t>
    </r>
  </si>
  <si>
    <r>
      <t xml:space="preserve">بالإضافة للضوابط الفرعية ضمن الضابط </t>
    </r>
    <r>
      <rPr>
        <b/>
        <sz val="11"/>
        <color rgb="FF00B9AD"/>
        <rFont val="DIN NEXT™ ARABIC REGULAR"/>
        <family val="2"/>
      </rPr>
      <t>٢-٨-٣</t>
    </r>
    <r>
      <rPr>
        <sz val="11"/>
        <color theme="1"/>
        <rFont val="DIN NEXT™ ARABIC REGULAR"/>
        <family val="2"/>
      </rPr>
      <t xml:space="preserve"> في الضوابط الأساسية للأمن السيبراني، يجب أن تغطي متطلبات الأمن السيبراني للتشفير في الجهة، بحد أدنى، مايلي:</t>
    </r>
  </si>
  <si>
    <r>
      <t>بالإضافة للضوابط الفرعية ضمن الضابط</t>
    </r>
    <r>
      <rPr>
        <b/>
        <sz val="11"/>
        <color rgb="FF00B9AD"/>
        <rFont val="DIN NEXT™ ARABIC REGULAR"/>
        <family val="2"/>
      </rPr>
      <t xml:space="preserve"> ٢-٩-٣ </t>
    </r>
    <r>
      <rPr>
        <sz val="11"/>
        <color theme="1"/>
        <rFont val="DIN NEXT™ ARABIC REGULAR"/>
        <family val="2"/>
      </rPr>
      <t>في الضوابط الأساسية للأمن السيبراني، يجب أن تغطي متطلبات الأمن السيبراني لإدارة النسخ الاحتياطية لأنظمة العمل عن بعد في الجهة، بحد أدنى، مايلي:</t>
    </r>
  </si>
  <si>
    <r>
      <t xml:space="preserve">رجوعاً للضابط </t>
    </r>
    <r>
      <rPr>
        <b/>
        <sz val="11"/>
        <color rgb="FF00B9AD"/>
        <rFont val="DIN NEXT™ ARABIC REGULAR"/>
        <family val="2"/>
      </rPr>
      <t>٢-٩-٣-٣</t>
    </r>
    <r>
      <rPr>
        <sz val="11"/>
        <color theme="1"/>
        <rFont val="DIN NEXT™ ARABIC REGULAR"/>
        <family val="2"/>
      </rPr>
      <t xml:space="preserve">  في الضوابط الأساسية للأمن السيبراني، يجب إجراء فحص دوري؛ كل
ستة أشهر على الأقل، لتحديد مدى فعالية استعادة النسخ الاحتياطية، الخاصة بأنظمة العمل
عن بعد.</t>
    </r>
  </si>
  <si>
    <r>
      <t>بالإضافة للضوابط الفرعية ضمن الضابط</t>
    </r>
    <r>
      <rPr>
        <b/>
        <sz val="11"/>
        <color rgb="FF00B9AD"/>
        <rFont val="DIN NEXT™ ARABIC REGULAR"/>
        <family val="2"/>
      </rPr>
      <t xml:space="preserve"> ٢-١١-٣ </t>
    </r>
    <r>
      <rPr>
        <sz val="11"/>
        <color theme="1"/>
        <rFont val="DIN NEXT™ ARABIC REGULAR"/>
        <family val="2"/>
      </rPr>
      <t xml:space="preserve">في الضوابط الأساسية للأمن السيبراني، يجب أن تغطي متطلبات الأمن السيبراني لاختبار الاختراق لأنظمة العمل عن بعد، بحد أدنى، ما يلي: </t>
    </r>
  </si>
  <si>
    <r>
      <t xml:space="preserve">رجوعاً للضابط </t>
    </r>
    <r>
      <rPr>
        <b/>
        <sz val="11"/>
        <color rgb="FF00B9AD"/>
        <rFont val="DIN NEXT™ ARABIC REGULAR"/>
        <family val="2"/>
      </rPr>
      <t>٢-١١-٣-٢</t>
    </r>
    <r>
      <rPr>
        <sz val="11"/>
        <color theme="1"/>
        <rFont val="DIN NEXT™ ARABIC REGULAR"/>
        <family val="2"/>
      </rPr>
      <t xml:space="preserve"> في الضوابط الأساسية للأمن السيبراني، يجب عمل اختبار الاختراق على أنظمة العمل عن بعد مرة واحدة كل سنة على الأقل. </t>
    </r>
  </si>
  <si>
    <t>مراقبة سلوك مستخدمي أنظمة العمل عن بعد
User Behavior Analytics (UBA)
وتحليله.</t>
  </si>
  <si>
    <r>
      <t>رجوعاً للضابط</t>
    </r>
    <r>
      <rPr>
        <b/>
        <sz val="11"/>
        <color rgb="FF00B9AD"/>
        <rFont val="DIN NEXT™ ARABIC REGULAR"/>
        <family val="2"/>
      </rPr>
      <t xml:space="preserve"> ٢-١٢-٣-٥ </t>
    </r>
    <r>
      <rPr>
        <sz val="11"/>
        <color theme="1"/>
        <rFont val="DIN NEXT™ ARABIC REGULAR"/>
        <family val="2"/>
      </rPr>
      <t>في الضوابط الأساسية للأمن السيبراني، يجب ألا تقل مدة الاحتفاظ بسجلات الأحداث الخاصة بالأمن السيبراني لأنظمة العمل عن بعد عن 12 شهراً؛ حسب المتطلبات التشريعية والتنظيمية ذات العلاقة.</t>
    </r>
  </si>
  <si>
    <r>
      <t xml:space="preserve">بالإضافة للضوابط الفرعية ضمن الضابط </t>
    </r>
    <r>
      <rPr>
        <b/>
        <sz val="11"/>
        <color rgb="FF00B9AD"/>
        <rFont val="DIN NEXT™ ARABIC REGULAR"/>
        <family val="2"/>
      </rPr>
      <t xml:space="preserve">٢-١٣-٣ </t>
    </r>
    <r>
      <rPr>
        <sz val="11"/>
        <color theme="1"/>
        <rFont val="DIN NEXT™ ARABIC REGULAR"/>
        <family val="2"/>
      </rPr>
      <t>في الضوابط الأساسية للأمن السيبراني، يجب أن تغطي متطلبات إدارة حوادث وتهديدات الأمن السيبراني في الجهة، بحد أدنى، مايلي:</t>
    </r>
  </si>
  <si>
    <r>
      <t xml:space="preserve">بالإضافة للضوابط الفرعية ضمن الضابط </t>
    </r>
    <r>
      <rPr>
        <b/>
        <sz val="11"/>
        <color rgb="FF00B9AD"/>
        <rFont val="DIN NEXT™ ARABIC REGULAR"/>
        <family val="2"/>
      </rPr>
      <t xml:space="preserve"> ٤-٢-٣  </t>
    </r>
    <r>
      <rPr>
        <sz val="11"/>
        <color theme="1"/>
        <rFont val="DIN NEXT™ ARABIC REGULAR"/>
        <family val="2"/>
      </rPr>
      <t>في الضوابط الأساسية للأمن السيراني، يجب أن تغطي متطلبات الأمن السيبراني الخاصة باستخدام خدمات الحوسبة السحابية والاستضافة، بحد أدنى، ما يلي:</t>
    </r>
  </si>
  <si>
    <r>
      <t xml:space="preserve">بالإضافة للضوابط الفرعية ضمن الضابط  </t>
    </r>
    <r>
      <rPr>
        <b/>
        <sz val="11"/>
        <color rgb="FF00B9AD"/>
        <rFont val="DIN NEXT™ ARABIC REGULAR"/>
        <family val="2"/>
      </rPr>
      <t>٢-١٢-٣</t>
    </r>
    <r>
      <rPr>
        <sz val="11"/>
        <color theme="1"/>
        <rFont val="DIN NEXT™ ARABIC REGULAR"/>
        <family val="2"/>
      </rPr>
      <t xml:space="preserve">  في الضوابط الأساسية للأمن السيبراني، يجب أن تغطي متطلبات إدارة سجلات الأحداث، ومراقبة الأمن السيبراني للأصول التقنية وأنظمة العمل عن بعد، بحد أدنى، مايلي:</t>
    </r>
  </si>
  <si>
    <r>
      <t xml:space="preserve">بالإضافة للضوابط الفرعية ضمن الضابط  </t>
    </r>
    <r>
      <rPr>
        <b/>
        <sz val="11"/>
        <color rgb="FF00B9AD"/>
        <rFont val="DIN NEXT™ ARABIC REGULAR"/>
        <family val="2"/>
      </rPr>
      <t>٢-٣-٣</t>
    </r>
    <r>
      <rPr>
        <sz val="11"/>
        <color theme="1"/>
        <rFont val="DIN NEXT™ ARABIC REGULAR"/>
        <family val="2"/>
      </rPr>
      <t xml:space="preserve"> في الضوابط الأساسية للأمن السيبراني، يجب أن تغطي متطلبات الأمن السيبراني لحماية أنظمة العمل عن بعد، وأجهزة المعلومات الخاصة بها، بحد أدنى، مايلي:</t>
    </r>
  </si>
  <si>
    <r>
      <t xml:space="preserve">بالإضافة للضوابط الفرعية ضمن الضابط  </t>
    </r>
    <r>
      <rPr>
        <b/>
        <sz val="11"/>
        <color rgb="FF00B9AD"/>
        <rFont val="DIN NEXT™ ARABIC REGULAR"/>
        <family val="2"/>
      </rPr>
      <t xml:space="preserve">٢-٥-٣  </t>
    </r>
    <r>
      <rPr>
        <sz val="11"/>
        <color theme="1"/>
        <rFont val="DIN NEXT™ ARABIC REGULAR"/>
        <family val="2"/>
      </rPr>
      <t>في الضوابط الأساسية للأمن السيبراني، يجب أن تغطي متطلبات الأمن السيبراني لإدارة أمن شبكات الجهة للعمل عن بعد، بحد أدنى، مايلي:</t>
    </r>
  </si>
  <si>
    <r>
      <t xml:space="preserve">بالإضافة للضوابط الفرعية ضمن الضابط  </t>
    </r>
    <r>
      <rPr>
        <b/>
        <sz val="11"/>
        <color rgb="FF00B9AD"/>
        <rFont val="DIN NEXT™ ARABIC REGULAR"/>
        <family val="2"/>
      </rPr>
      <t xml:space="preserve">٢-٦-٣ </t>
    </r>
    <r>
      <rPr>
        <sz val="11"/>
        <color theme="1"/>
        <rFont val="DIN NEXT™ ARABIC REGULAR"/>
        <family val="2"/>
      </rPr>
      <t xml:space="preserve"> في الضوابط الأساسية للأمن السيبراني، يجب أن تغطي متطلبات الأمن السيبراني الخاصة بأمن الأجهزة المحمولة للعمل عن بعد في الجهة، بحد أدنى، مايلي:</t>
    </r>
  </si>
  <si>
    <r>
      <t xml:space="preserve">بالإضافة للضوابط الفرعية ضمن الضابط  </t>
    </r>
    <r>
      <rPr>
        <b/>
        <sz val="11"/>
        <color rgb="FF00B9AD"/>
        <rFont val="DIN NEXT™ ARABIC REGULAR"/>
        <family val="2"/>
      </rPr>
      <t xml:space="preserve">٢-١٠-٣ </t>
    </r>
    <r>
      <rPr>
        <sz val="11"/>
        <color theme="1"/>
        <rFont val="DIN NEXT™ ARABIC REGULAR"/>
        <family val="2"/>
      </rPr>
      <t xml:space="preserve"> في الضوابط الأساسية للأمن السيبراني، يجب أن تغطي متطلبات الأمن السيبراني لإدارة الثغرات للأصول التقنية وأنظمة العمل عن بعد، بحد أدنى، مايلي:</t>
    </r>
  </si>
  <si>
    <t>متاح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</si>
</sst>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2000401]0"/>
    <numFmt numFmtId="166" formatCode="[$-2000401]00\-0"/>
    <numFmt numFmtId="167" formatCode="[$-2060000]00"/>
    <numFmt numFmtId="168" formatCode="dd/mm/yyyy;@"/>
  </numFmts>
  <fonts count="6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Calibri"/>
      <family val="2"/>
      <scheme val="minor"/>
    </font>
    <font>
      <sz val="10"/>
      <name val="Verdana"/>
      <family val="2"/>
    </font>
    <font>
      <sz val="10"/>
      <color theme="1"/>
      <name val="Sakkal Majalla"/>
    </font>
    <font>
      <sz val="11"/>
      <color theme="1"/>
      <name val="Sakkal Majalla"/>
    </font>
    <font>
      <sz val="10"/>
      <name val="Times New Roman"/>
      <family val="1"/>
    </font>
    <font>
      <sz val="11"/>
      <color theme="1"/>
      <name val="Times New Roman"/>
      <family val="1"/>
    </font>
    <font>
      <sz val="22"/>
      <name val="Times New Roman"/>
      <family val="1"/>
    </font>
    <font>
      <sz val="18"/>
      <color theme="1"/>
      <name val="Times New Roman"/>
      <family val="1"/>
    </font>
    <font>
      <sz val="12"/>
      <name val="Times New Roman"/>
      <family val="1"/>
    </font>
    <font>
      <b/>
      <sz val="9"/>
      <color theme="3"/>
      <name val="Times New Roman"/>
      <family val="1"/>
    </font>
    <font>
      <sz val="11"/>
      <color theme="3"/>
      <name val="Times New Roman"/>
      <family val="1"/>
    </font>
    <font>
      <sz val="11"/>
      <color rgb="FFC00000"/>
      <name val="Times New Roman"/>
      <family val="1"/>
    </font>
    <font>
      <sz val="11"/>
      <name val="Times New Roman"/>
      <family val="1"/>
    </font>
    <font>
      <sz val="14"/>
      <color theme="1"/>
      <name val="Times New Roman"/>
      <family val="1"/>
    </font>
    <font>
      <sz val="24"/>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24"/>
      <color rgb="FF563B95"/>
      <name val="Times New Roman"/>
      <family val="1"/>
    </font>
    <font>
      <sz val="24"/>
      <color indexed="12"/>
      <name val="Times New Roman"/>
      <family val="1"/>
    </font>
    <font>
      <sz val="14"/>
      <color rgb="FF000000"/>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1"/>
      <color theme="3"/>
      <name val="DIN Next LT Arabic Light"/>
      <family val="2"/>
    </font>
    <font>
      <sz val="10"/>
      <name val="DIN NEXT™ ARABIC REGULAR"/>
      <family val="2"/>
    </font>
    <font>
      <sz val="10"/>
      <color theme="1"/>
      <name val="DIN NEXT™ ARABIC REGULAR"/>
      <family val="2"/>
    </font>
    <font>
      <sz val="11"/>
      <color theme="1"/>
      <name val="DIN NEXT™ ARABIC REGULAR"/>
      <family val="2"/>
    </font>
    <font>
      <sz val="12"/>
      <color theme="1"/>
      <name val="Sakkal Majalla"/>
    </font>
    <font>
      <sz val="12"/>
      <color theme="1"/>
      <name val="DIN NEXT™ ARABIC REGULAR"/>
      <family val="2"/>
    </font>
    <font>
      <sz val="12"/>
      <name val="DIN NEXT™ ARABIC REGULAR"/>
      <family val="2"/>
    </font>
    <font>
      <b/>
      <sz val="12"/>
      <color theme="3"/>
      <name val="DIN NEXT™ ARABIC REGULAR"/>
      <family val="2"/>
    </font>
    <font>
      <sz val="12"/>
      <color theme="3"/>
      <name val="DIN NEXT™ ARABIC REGULAR"/>
      <family val="2"/>
    </font>
    <font>
      <sz val="12"/>
      <color rgb="FFC00000"/>
      <name val="DIN NEXT™ ARABIC REGULAR"/>
      <family val="2"/>
    </font>
    <font>
      <sz val="10"/>
      <color rgb="FF523F92"/>
      <name val="DIN NEXT™ ARABIC REGULAR"/>
      <family val="2"/>
    </font>
    <font>
      <sz val="10"/>
      <color rgb="FF573B96"/>
      <name val="DIN NEXT™ ARABIC REGULAR"/>
      <family val="2"/>
    </font>
    <font>
      <b/>
      <sz val="10"/>
      <color theme="1"/>
      <name val="DIN NEXT™ ARABIC REGULAR"/>
      <family val="2"/>
    </font>
    <font>
      <sz val="12"/>
      <color rgb="FF000000"/>
      <name val="DIN Next LT Arabic Light"/>
      <family val="2"/>
    </font>
    <font>
      <sz val="14"/>
      <color theme="1"/>
      <name val="DIN Next LT W23 Medium"/>
    </font>
    <font>
      <sz val="12"/>
      <color theme="1"/>
      <name val="DIN Next LT Arabic Light"/>
      <family val="2"/>
    </font>
    <font>
      <sz val="20"/>
      <color rgb="FF384CA0"/>
      <name val="DIN NEXT™ ARABIC MEDIUM"/>
      <family val="2"/>
    </font>
    <font>
      <sz val="18"/>
      <color rgb="FF384CA0"/>
      <name val="DIN NEXT™ ARABIC MEDIUM"/>
      <family val="2"/>
    </font>
    <font>
      <sz val="12"/>
      <color indexed="9"/>
      <name val="DIN Next LT W23 Medium"/>
    </font>
    <font>
      <sz val="12"/>
      <color theme="0"/>
      <name val="DIN Next LT W23 Medium"/>
    </font>
    <font>
      <sz val="14"/>
      <color rgb="FFFF0000"/>
      <name val="Times New Roman"/>
      <family val="1"/>
    </font>
    <font>
      <sz val="11"/>
      <color theme="3"/>
      <name val="DIN NEXT™ ARABIC REGULAR"/>
      <family val="2"/>
    </font>
    <font>
      <sz val="10"/>
      <color theme="0"/>
      <name val="Times New Roman"/>
      <family val="1"/>
    </font>
    <font>
      <sz val="11"/>
      <color theme="0"/>
      <name val="Times New Roman"/>
      <family val="1"/>
    </font>
    <font>
      <sz val="9"/>
      <color theme="1"/>
      <name val="DIN NEXT™ ARABIC REGULAR"/>
      <family val="2"/>
    </font>
    <font>
      <b/>
      <sz val="9"/>
      <color theme="1"/>
      <name val="DIN NEXT™ ARABIC REGULAR"/>
      <family val="2"/>
    </font>
    <font>
      <sz val="11"/>
      <color rgb="FF000000"/>
      <name val="DIN NEXT™ ARABIC REGULAR"/>
      <family val="2"/>
    </font>
    <font>
      <sz val="14"/>
      <color theme="1"/>
      <name val="DIN NEXT™ ARABIC REGULAR"/>
      <family val="2"/>
    </font>
    <font>
      <b/>
      <sz val="12"/>
      <color rgb="FF000000"/>
      <name val="DIN Next LT Arabic Light"/>
      <family val="2"/>
    </font>
    <font>
      <b/>
      <sz val="11"/>
      <color theme="3"/>
      <name val="DIN NEXT™ ARABIC REGULAR"/>
      <family val="2"/>
    </font>
    <font>
      <sz val="14"/>
      <color theme="0"/>
      <name val="DIN Next LT W23 Medium"/>
    </font>
    <font>
      <sz val="11"/>
      <color rgb="FF00B9AD"/>
      <name val="DIN NEXT™ ARABIC REGULAR"/>
      <family val="2"/>
    </font>
    <font>
      <b/>
      <sz val="11"/>
      <color rgb="FF00B9AD"/>
      <name val="DIN NEXT™ ARABIC REGULAR"/>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2B3A82"/>
        <bgColor indexed="64"/>
      </patternFill>
    </fill>
    <fill>
      <patternFill patternType="solid">
        <fgColor rgb="FF00B9AD"/>
        <bgColor indexed="64"/>
      </patternFill>
    </fill>
    <fill>
      <patternFill patternType="solid">
        <fgColor rgb="FFE7E6E6"/>
        <bgColor rgb="FF000000"/>
      </patternFill>
    </fill>
    <fill>
      <patternFill patternType="solid">
        <fgColor rgb="FF384CA0"/>
        <bgColor indexed="64"/>
      </patternFill>
    </fill>
  </fills>
  <borders count="76">
    <border>
      <left/>
      <right/>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top style="thin">
        <color rgb="FF757575"/>
      </top>
      <bottom/>
      <diagonal/>
    </border>
    <border>
      <left/>
      <right/>
      <top style="thin">
        <color theme="2" tint="-0.499984740745262"/>
      </top>
      <bottom/>
      <diagonal/>
    </border>
    <border>
      <left style="thin">
        <color rgb="FF757575"/>
      </left>
      <right/>
      <top style="thin">
        <color rgb="FF757575"/>
      </top>
      <bottom style="thin">
        <color rgb="FF757575"/>
      </bottom>
      <diagonal/>
    </border>
    <border>
      <left/>
      <right/>
      <top style="thin">
        <color rgb="FF757575"/>
      </top>
      <bottom style="thin">
        <color rgb="FF757575"/>
      </bottom>
      <diagonal/>
    </border>
    <border>
      <left/>
      <right style="thin">
        <color rgb="FF757575"/>
      </right>
      <top style="thin">
        <color rgb="FF757575"/>
      </top>
      <bottom style="thin">
        <color rgb="FF757575"/>
      </bottom>
      <diagonal/>
    </border>
    <border>
      <left style="thin">
        <color rgb="FF757575"/>
      </left>
      <right/>
      <top/>
      <bottom/>
      <diagonal/>
    </border>
    <border>
      <left style="thin">
        <color theme="2" tint="-0.499984740745262"/>
      </left>
      <right/>
      <top style="thin">
        <color theme="2" tint="-0.499984740745262"/>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theme="2" tint="-0.499984740745262"/>
      </left>
      <right/>
      <top/>
      <bottom/>
      <diagonal/>
    </border>
    <border>
      <left style="dashed">
        <color rgb="FF757575"/>
      </left>
      <right style="dashed">
        <color rgb="FF757575"/>
      </right>
      <top style="dashed">
        <color rgb="FF757575"/>
      </top>
      <bottom style="dashed">
        <color rgb="FF757575"/>
      </bottom>
      <diagonal/>
    </border>
    <border>
      <left style="dashed">
        <color rgb="FF757575"/>
      </left>
      <right style="hair">
        <color rgb="FF757575"/>
      </right>
      <top style="hair">
        <color rgb="FF757575"/>
      </top>
      <bottom style="hair">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top style="hair">
        <color rgb="FF757575"/>
      </top>
      <bottom style="hair">
        <color rgb="FF757575"/>
      </bottom>
      <diagonal/>
    </border>
    <border>
      <left/>
      <right style="dashed">
        <color rgb="FF757575"/>
      </right>
      <top style="hair">
        <color rgb="FF757575"/>
      </top>
      <bottom style="dashed">
        <color rgb="FF757575"/>
      </bottom>
      <diagonal/>
    </border>
    <border>
      <left style="hair">
        <color rgb="FF757575"/>
      </left>
      <right style="dashed">
        <color rgb="FF757575"/>
      </right>
      <top style="hair">
        <color rgb="FF757575"/>
      </top>
      <bottom/>
      <diagonal/>
    </border>
    <border>
      <left style="dashed">
        <color rgb="FF757575"/>
      </left>
      <right style="hair">
        <color rgb="FF757575"/>
      </right>
      <top style="hair">
        <color rgb="FF757575"/>
      </top>
      <bottom/>
      <diagonal/>
    </border>
    <border>
      <left style="dashed">
        <color rgb="FF757575"/>
      </left>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style="hair">
        <color rgb="FF757575"/>
      </right>
      <top style="hair">
        <color rgb="FF757575"/>
      </top>
      <bottom style="dashed">
        <color rgb="FF757575"/>
      </bottom>
      <diagonal/>
    </border>
    <border>
      <left/>
      <right/>
      <top style="hair">
        <color rgb="FF757575"/>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rgb="FF757575"/>
      </left>
      <right/>
      <top style="thin">
        <color rgb="FF757575"/>
      </top>
      <bottom/>
      <diagonal/>
    </border>
    <border>
      <left/>
      <right style="thin">
        <color rgb="FF757575"/>
      </right>
      <top style="thin">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right style="thin">
        <color rgb="FF757575"/>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style="dashed">
        <color rgb="FF75757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rgb="FF757575"/>
      </top>
      <bottom style="thin">
        <color theme="1" tint="0.34998626667073579"/>
      </bottom>
      <diagonal/>
    </border>
    <border>
      <left/>
      <right style="thin">
        <color indexed="64"/>
      </right>
      <top style="thin">
        <color rgb="FF757575"/>
      </top>
      <bottom style="thin">
        <color theme="1" tint="0.34998626667073579"/>
      </bottom>
      <diagonal/>
    </border>
    <border>
      <left style="dashed">
        <color rgb="FF757575"/>
      </left>
      <right style="dashed">
        <color rgb="FF757575"/>
      </right>
      <top style="dashed">
        <color rgb="FF757575"/>
      </top>
      <bottom style="dotted">
        <color indexed="64"/>
      </bottom>
      <diagonal/>
    </border>
    <border>
      <left style="dashed">
        <color rgb="FF757575"/>
      </left>
      <right/>
      <top style="dashed">
        <color rgb="FF757575"/>
      </top>
      <bottom style="dotted">
        <color indexed="64"/>
      </bottom>
      <diagonal/>
    </border>
    <border>
      <left/>
      <right style="dashed">
        <color rgb="FF757575"/>
      </right>
      <top style="dashed">
        <color rgb="FF757575"/>
      </top>
      <bottom style="dotted">
        <color indexed="64"/>
      </bottom>
      <diagonal/>
    </border>
  </borders>
  <cellStyleXfs count="7">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5" fillId="0" borderId="0"/>
    <xf numFmtId="0" fontId="2" fillId="0" borderId="0"/>
  </cellStyleXfs>
  <cellXfs count="312">
    <xf numFmtId="0" fontId="0" fillId="0" borderId="0" xfId="0"/>
    <xf numFmtId="0" fontId="4" fillId="2" borderId="0" xfId="2" applyFont="1" applyFill="1"/>
    <xf numFmtId="0" fontId="6" fillId="2" borderId="0" xfId="2" applyFont="1" applyFill="1"/>
    <xf numFmtId="0" fontId="0" fillId="0" borderId="8" xfId="0" applyBorder="1"/>
    <xf numFmtId="0" fontId="7" fillId="0" borderId="8" xfId="0" applyFont="1" applyBorder="1" applyAlignment="1">
      <alignment horizontal="center" vertical="center"/>
    </xf>
    <xf numFmtId="0" fontId="7" fillId="0" borderId="8" xfId="0" applyFont="1" applyBorder="1" applyAlignment="1">
      <alignment horizontal="right" vertical="center"/>
    </xf>
    <xf numFmtId="0" fontId="9" fillId="2" borderId="0" xfId="0" applyFont="1" applyFill="1"/>
    <xf numFmtId="0" fontId="8" fillId="0" borderId="0" xfId="1" applyFont="1" applyFill="1" applyBorder="1"/>
    <xf numFmtId="0" fontId="10" fillId="0" borderId="0" xfId="2" applyFont="1" applyFill="1" applyBorder="1" applyAlignment="1">
      <alignment horizontal="left" vertical="center"/>
    </xf>
    <xf numFmtId="0" fontId="9" fillId="0" borderId="0" xfId="2" applyFont="1" applyFill="1" applyBorder="1"/>
    <xf numFmtId="0" fontId="11" fillId="0" borderId="0" xfId="2" applyFont="1" applyFill="1" applyBorder="1" applyAlignment="1"/>
    <xf numFmtId="0" fontId="11" fillId="0" borderId="0" xfId="2" applyFont="1" applyFill="1" applyBorder="1" applyAlignment="1">
      <alignment horizontal="right" wrapText="1"/>
    </xf>
    <xf numFmtId="0" fontId="13" fillId="0" borderId="0" xfId="2" applyFont="1" applyFill="1" applyBorder="1" applyAlignment="1"/>
    <xf numFmtId="0" fontId="14" fillId="0" borderId="0" xfId="2" applyFont="1" applyFill="1" applyBorder="1" applyAlignment="1">
      <alignment horizontal="right" vertical="center"/>
    </xf>
    <xf numFmtId="164" fontId="14"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1" fontId="14" fillId="0" borderId="0" xfId="2" applyNumberFormat="1" applyFont="1" applyFill="1" applyBorder="1" applyAlignment="1">
      <alignment horizontal="center" vertical="center"/>
    </xf>
    <xf numFmtId="0" fontId="14" fillId="0" borderId="0" xfId="2" applyFont="1" applyFill="1" applyBorder="1" applyAlignment="1"/>
    <xf numFmtId="0" fontId="15" fillId="0" borderId="0" xfId="2" applyFont="1" applyFill="1" applyBorder="1" applyAlignment="1">
      <alignment horizontal="center" vertical="center"/>
    </xf>
    <xf numFmtId="0" fontId="16" fillId="0" borderId="0" xfId="1" applyFont="1" applyFill="1" applyBorder="1"/>
    <xf numFmtId="0" fontId="8" fillId="0" borderId="36" xfId="1" applyFont="1" applyFill="1" applyBorder="1"/>
    <xf numFmtId="0" fontId="8" fillId="0" borderId="37" xfId="1" applyFont="1" applyFill="1" applyBorder="1"/>
    <xf numFmtId="0" fontId="8" fillId="0" borderId="38" xfId="1" applyFont="1" applyFill="1" applyBorder="1"/>
    <xf numFmtId="0" fontId="8" fillId="0" borderId="1" xfId="1" applyFont="1" applyFill="1" applyBorder="1"/>
    <xf numFmtId="0" fontId="8" fillId="0" borderId="2" xfId="1" applyFont="1" applyFill="1" applyBorder="1"/>
    <xf numFmtId="0" fontId="8" fillId="3" borderId="3" xfId="1" applyFont="1" applyFill="1" applyBorder="1"/>
    <xf numFmtId="0" fontId="8" fillId="3" borderId="39" xfId="1" applyFont="1" applyFill="1" applyBorder="1"/>
    <xf numFmtId="0" fontId="8" fillId="3" borderId="40" xfId="1" applyFont="1" applyFill="1" applyBorder="1"/>
    <xf numFmtId="0" fontId="8" fillId="0" borderId="18" xfId="1" applyFont="1" applyFill="1" applyBorder="1"/>
    <xf numFmtId="0" fontId="8" fillId="0" borderId="13" xfId="1" applyFont="1" applyFill="1" applyBorder="1"/>
    <xf numFmtId="0" fontId="8" fillId="0" borderId="10" xfId="1" applyFont="1" applyFill="1" applyBorder="1"/>
    <xf numFmtId="0" fontId="8" fillId="0" borderId="22" xfId="1" applyFont="1" applyFill="1" applyBorder="1"/>
    <xf numFmtId="0" fontId="8" fillId="0" borderId="11" xfId="1" applyFont="1" applyFill="1" applyBorder="1"/>
    <xf numFmtId="0" fontId="4" fillId="0" borderId="22" xfId="2" applyFont="1" applyBorder="1"/>
    <xf numFmtId="0" fontId="20" fillId="2" borderId="0" xfId="2" applyFont="1" applyFill="1" applyProtection="1"/>
    <xf numFmtId="0" fontId="19" fillId="3" borderId="0" xfId="2" applyFont="1" applyFill="1" applyBorder="1" applyAlignment="1" applyProtection="1">
      <alignment horizontal="center" vertical="center" wrapText="1"/>
    </xf>
    <xf numFmtId="0" fontId="20" fillId="0" borderId="0" xfId="2" applyFont="1" applyFill="1" applyBorder="1" applyProtection="1"/>
    <xf numFmtId="0" fontId="9" fillId="2" borderId="0" xfId="0" applyFont="1" applyFill="1" applyProtection="1"/>
    <xf numFmtId="0" fontId="20" fillId="0" borderId="0" xfId="2" applyFont="1" applyBorder="1" applyAlignment="1" applyProtection="1">
      <alignment horizontal="justify" vertical="center"/>
    </xf>
    <xf numFmtId="0" fontId="20" fillId="0" borderId="0" xfId="2" applyFont="1" applyBorder="1" applyProtection="1"/>
    <xf numFmtId="0" fontId="20" fillId="4" borderId="17" xfId="2" applyFont="1" applyFill="1" applyBorder="1" applyProtection="1"/>
    <xf numFmtId="0" fontId="20" fillId="4" borderId="0" xfId="2" applyFont="1" applyFill="1" applyBorder="1" applyProtection="1"/>
    <xf numFmtId="0" fontId="20" fillId="4" borderId="45" xfId="2" applyFont="1" applyFill="1" applyBorder="1" applyProtection="1"/>
    <xf numFmtId="0" fontId="20" fillId="2" borderId="17" xfId="2" applyFont="1" applyFill="1" applyBorder="1" applyProtection="1"/>
    <xf numFmtId="0" fontId="20" fillId="2" borderId="0" xfId="2" applyFont="1" applyFill="1" applyBorder="1" applyProtection="1"/>
    <xf numFmtId="0" fontId="20" fillId="2" borderId="45" xfId="2" applyFont="1" applyFill="1" applyBorder="1" applyProtection="1"/>
    <xf numFmtId="0" fontId="9" fillId="0" borderId="0" xfId="0" applyFont="1"/>
    <xf numFmtId="0" fontId="26" fillId="3" borderId="0" xfId="0" applyFont="1" applyFill="1" applyBorder="1" applyAlignment="1">
      <alignment horizontal="right" vertical="center" wrapText="1" readingOrder="2"/>
    </xf>
    <xf numFmtId="0" fontId="26" fillId="3" borderId="0" xfId="0" applyFont="1" applyFill="1" applyBorder="1" applyAlignment="1">
      <alignment vertical="center" wrapText="1" readingOrder="2"/>
    </xf>
    <xf numFmtId="0" fontId="26" fillId="3" borderId="0" xfId="0" applyFont="1" applyFill="1" applyBorder="1" applyAlignment="1">
      <alignment horizontal="right" vertical="center" readingOrder="2"/>
    </xf>
    <xf numFmtId="0" fontId="9" fillId="0" borderId="42" xfId="0" applyFont="1" applyBorder="1"/>
    <xf numFmtId="0" fontId="9" fillId="0" borderId="45" xfId="0" applyFont="1" applyBorder="1"/>
    <xf numFmtId="0" fontId="29" fillId="0" borderId="0" xfId="3" applyFont="1" applyBorder="1" applyAlignment="1" applyProtection="1">
      <alignment horizontal="right" vertical="center"/>
    </xf>
    <xf numFmtId="0" fontId="30" fillId="0" borderId="0" xfId="6" applyFont="1" applyBorder="1" applyAlignment="1" applyProtection="1">
      <alignment horizontal="right" vertical="center"/>
    </xf>
    <xf numFmtId="0" fontId="17" fillId="0" borderId="0" xfId="0" applyFont="1" applyBorder="1" applyProtection="1"/>
    <xf numFmtId="0" fontId="27" fillId="3" borderId="0" xfId="5" applyFont="1" applyFill="1" applyBorder="1" applyAlignment="1">
      <alignment horizontal="center" vertical="center"/>
    </xf>
    <xf numFmtId="0" fontId="8" fillId="3" borderId="0" xfId="5" applyFont="1" applyFill="1" applyBorder="1"/>
    <xf numFmtId="0" fontId="31" fillId="3" borderId="0" xfId="1" applyFont="1" applyFill="1" applyBorder="1" applyAlignment="1">
      <alignment horizontal="center" vertical="center"/>
    </xf>
    <xf numFmtId="0" fontId="9" fillId="0" borderId="8" xfId="0" applyFont="1" applyBorder="1" applyAlignment="1">
      <alignment horizontal="center" vertical="center"/>
    </xf>
    <xf numFmtId="0" fontId="9" fillId="0" borderId="8" xfId="0" applyFont="1" applyBorder="1"/>
    <xf numFmtId="0" fontId="9" fillId="0" borderId="8" xfId="0" applyFont="1" applyBorder="1" applyAlignment="1">
      <alignment horizontal="right" vertical="center" readingOrder="2"/>
    </xf>
    <xf numFmtId="0" fontId="24" fillId="0" borderId="41" xfId="3" applyFont="1" applyBorder="1" applyAlignment="1" applyProtection="1">
      <alignment horizontal="right" vertical="center"/>
    </xf>
    <xf numFmtId="0" fontId="25" fillId="0" borderId="17" xfId="3" applyFont="1" applyBorder="1" applyAlignment="1" applyProtection="1">
      <alignment horizontal="right" vertical="center"/>
    </xf>
    <xf numFmtId="0" fontId="27" fillId="3" borderId="17" xfId="5" applyFont="1" applyFill="1" applyBorder="1" applyAlignment="1">
      <alignment horizontal="center" vertical="center"/>
    </xf>
    <xf numFmtId="0" fontId="27" fillId="3" borderId="45" xfId="5" applyFont="1" applyFill="1" applyBorder="1" applyAlignment="1">
      <alignment horizontal="center" vertical="center"/>
    </xf>
    <xf numFmtId="0" fontId="8" fillId="3" borderId="17" xfId="5" applyFont="1" applyFill="1" applyBorder="1"/>
    <xf numFmtId="0" fontId="8" fillId="3" borderId="45" xfId="5" applyFont="1" applyFill="1" applyBorder="1"/>
    <xf numFmtId="0" fontId="31" fillId="3" borderId="45" xfId="1" applyFont="1" applyFill="1" applyBorder="1" applyAlignment="1">
      <alignment horizontal="center" vertical="center"/>
    </xf>
    <xf numFmtId="0" fontId="8" fillId="3" borderId="19" xfId="5" applyFont="1" applyFill="1" applyBorder="1"/>
    <xf numFmtId="0" fontId="8" fillId="3" borderId="20" xfId="5" applyFont="1" applyFill="1" applyBorder="1"/>
    <xf numFmtId="0" fontId="8" fillId="3" borderId="21" xfId="5" applyFont="1" applyFill="1" applyBorder="1"/>
    <xf numFmtId="0" fontId="8" fillId="3" borderId="41" xfId="5" applyFont="1" applyFill="1" applyBorder="1"/>
    <xf numFmtId="0" fontId="8" fillId="3" borderId="12" xfId="5" applyFont="1" applyFill="1" applyBorder="1"/>
    <xf numFmtId="0" fontId="8" fillId="3" borderId="42" xfId="5" applyFont="1" applyFill="1" applyBorder="1"/>
    <xf numFmtId="0" fontId="21" fillId="0" borderId="0" xfId="3" applyFont="1" applyBorder="1" applyAlignment="1" applyProtection="1">
      <alignment horizontal="right"/>
    </xf>
    <xf numFmtId="0" fontId="20" fillId="3" borderId="0" xfId="2" applyFont="1" applyFill="1" applyBorder="1" applyProtection="1"/>
    <xf numFmtId="164" fontId="32" fillId="0" borderId="0" xfId="2" applyNumberFormat="1" applyFont="1" applyFill="1" applyBorder="1" applyAlignment="1">
      <alignment horizontal="center" vertical="center"/>
    </xf>
    <xf numFmtId="1" fontId="32" fillId="0" borderId="0" xfId="2" applyNumberFormat="1" applyFont="1" applyFill="1" applyBorder="1" applyAlignment="1">
      <alignment horizontal="center" vertical="center"/>
    </xf>
    <xf numFmtId="0" fontId="12" fillId="0" borderId="11" xfId="1" applyFont="1" applyFill="1" applyBorder="1"/>
    <xf numFmtId="0" fontId="12" fillId="0" borderId="22" xfId="1" applyFont="1" applyFill="1" applyBorder="1"/>
    <xf numFmtId="0" fontId="38" fillId="0" borderId="0" xfId="1" applyFont="1" applyFill="1" applyBorder="1"/>
    <xf numFmtId="0" fontId="39" fillId="0" borderId="0" xfId="2" applyFont="1" applyFill="1" applyBorder="1" applyAlignment="1"/>
    <xf numFmtId="0" fontId="40" fillId="0" borderId="0" xfId="2" applyFont="1" applyFill="1" applyBorder="1" applyAlignment="1"/>
    <xf numFmtId="0" fontId="41" fillId="0" borderId="0" xfId="2" applyFont="1" applyFill="1" applyBorder="1" applyAlignment="1">
      <alignment horizontal="center" vertical="center"/>
    </xf>
    <xf numFmtId="0" fontId="34" fillId="0" borderId="0" xfId="2" applyFont="1" applyFill="1" applyBorder="1" applyProtection="1"/>
    <xf numFmtId="0" fontId="34" fillId="0" borderId="32" xfId="2" applyFont="1" applyFill="1" applyBorder="1" applyAlignment="1" applyProtection="1">
      <alignment horizontal="center"/>
    </xf>
    <xf numFmtId="0" fontId="34" fillId="0" borderId="28" xfId="2" applyFont="1" applyFill="1" applyBorder="1" applyAlignment="1" applyProtection="1">
      <alignment horizontal="center"/>
    </xf>
    <xf numFmtId="0" fontId="34" fillId="0" borderId="32" xfId="2" applyFont="1" applyFill="1" applyBorder="1" applyProtection="1"/>
    <xf numFmtId="0" fontId="33" fillId="0" borderId="0" xfId="1" applyFont="1" applyFill="1" applyBorder="1" applyProtection="1"/>
    <xf numFmtId="0" fontId="35" fillId="0" borderId="0" xfId="2" applyFont="1" applyFill="1" applyBorder="1" applyProtection="1"/>
    <xf numFmtId="0" fontId="42" fillId="3" borderId="0" xfId="2" applyFont="1" applyFill="1" applyBorder="1" applyAlignment="1" applyProtection="1">
      <alignment horizontal="center" vertical="center" wrapText="1"/>
    </xf>
    <xf numFmtId="0" fontId="43" fillId="3" borderId="0" xfId="2" applyFont="1" applyFill="1" applyBorder="1" applyAlignment="1" applyProtection="1">
      <alignment horizontal="right" vertical="center" wrapText="1"/>
    </xf>
    <xf numFmtId="165" fontId="44" fillId="4" borderId="23" xfId="2" applyNumberFormat="1" applyFont="1" applyFill="1" applyBorder="1" applyAlignment="1" applyProtection="1">
      <alignment horizontal="center" vertical="top" wrapText="1" readingOrder="2"/>
    </xf>
    <xf numFmtId="166" fontId="44" fillId="5" borderId="31" xfId="2" applyNumberFormat="1" applyFont="1" applyFill="1" applyBorder="1" applyAlignment="1" applyProtection="1">
      <alignment horizontal="center" vertical="center" readingOrder="2"/>
    </xf>
    <xf numFmtId="49" fontId="44" fillId="5" borderId="24" xfId="2" applyNumberFormat="1" applyFont="1" applyFill="1" applyBorder="1" applyAlignment="1" applyProtection="1">
      <alignment horizontal="center" vertical="center"/>
    </xf>
    <xf numFmtId="49" fontId="44" fillId="5" borderId="0" xfId="2" applyNumberFormat="1" applyFont="1" applyFill="1" applyBorder="1" applyAlignment="1" applyProtection="1">
      <alignment horizontal="center" vertical="center"/>
    </xf>
    <xf numFmtId="0" fontId="34" fillId="0" borderId="35" xfId="2" applyFont="1" applyFill="1" applyBorder="1" applyAlignment="1" applyProtection="1">
      <alignment horizontal="right" vertical="top" wrapText="1" readingOrder="2"/>
    </xf>
    <xf numFmtId="49" fontId="44" fillId="5" borderId="34" xfId="2" applyNumberFormat="1" applyFont="1" applyFill="1" applyBorder="1" applyAlignment="1" applyProtection="1">
      <alignment horizontal="center" vertical="center"/>
    </xf>
    <xf numFmtId="0" fontId="34" fillId="0" borderId="26" xfId="2" applyFont="1" applyBorder="1" applyAlignment="1" applyProtection="1">
      <alignment horizontal="right" vertical="top" wrapText="1"/>
    </xf>
    <xf numFmtId="0" fontId="36" fillId="0" borderId="22" xfId="2" applyFont="1" applyFill="1" applyBorder="1" applyAlignment="1"/>
    <xf numFmtId="0" fontId="37" fillId="2" borderId="9" xfId="2" applyFont="1" applyFill="1" applyBorder="1" applyAlignment="1" applyProtection="1">
      <alignment horizontal="center" vertical="top" wrapText="1"/>
    </xf>
    <xf numFmtId="0" fontId="34" fillId="0" borderId="49" xfId="2" applyFont="1" applyBorder="1" applyAlignment="1" applyProtection="1">
      <alignment horizontal="right" vertical="top" wrapText="1"/>
    </xf>
    <xf numFmtId="0" fontId="29" fillId="0" borderId="0" xfId="3" applyFont="1" applyBorder="1" applyAlignment="1" applyProtection="1">
      <alignment horizontal="center" vertical="center"/>
    </xf>
    <xf numFmtId="0" fontId="17" fillId="3" borderId="0" xfId="0" applyFont="1" applyFill="1" applyBorder="1" applyAlignment="1" applyProtection="1">
      <alignment horizontal="right"/>
    </xf>
    <xf numFmtId="0" fontId="47" fillId="3" borderId="0" xfId="0" applyFont="1" applyFill="1" applyBorder="1" applyAlignment="1" applyProtection="1">
      <alignment horizontal="center" vertical="top" wrapText="1"/>
    </xf>
    <xf numFmtId="0" fontId="29" fillId="3" borderId="0" xfId="3" applyFont="1" applyFill="1" applyBorder="1" applyAlignment="1" applyProtection="1">
      <alignment horizontal="right" vertical="center"/>
    </xf>
    <xf numFmtId="0" fontId="52" fillId="0" borderId="0" xfId="3" applyFont="1" applyBorder="1" applyAlignment="1" applyProtection="1">
      <alignment horizontal="center" vertical="center"/>
    </xf>
    <xf numFmtId="0" fontId="52" fillId="0" borderId="0" xfId="3" applyFont="1" applyBorder="1" applyAlignment="1" applyProtection="1">
      <alignment horizontal="right" vertical="center"/>
    </xf>
    <xf numFmtId="0" fontId="9" fillId="3" borderId="0" xfId="0" applyFont="1" applyFill="1" applyBorder="1"/>
    <xf numFmtId="0" fontId="53" fillId="0" borderId="0" xfId="2" applyFont="1" applyFill="1" applyBorder="1" applyAlignment="1">
      <alignment horizontal="right" vertical="center"/>
    </xf>
    <xf numFmtId="164" fontId="34" fillId="0" borderId="9" xfId="2" applyNumberFormat="1" applyFont="1" applyBorder="1" applyAlignment="1" applyProtection="1">
      <alignment horizontal="center" vertical="center" wrapText="1"/>
      <protection locked="0"/>
    </xf>
    <xf numFmtId="0" fontId="34" fillId="0" borderId="9" xfId="2" applyFont="1" applyBorder="1" applyAlignment="1" applyProtection="1">
      <alignment horizontal="center" vertical="center" wrapText="1"/>
      <protection locked="0"/>
    </xf>
    <xf numFmtId="0" fontId="34" fillId="0" borderId="0" xfId="2" applyFont="1" applyBorder="1" applyAlignment="1" applyProtection="1">
      <alignment horizontal="right" vertical="top" wrapText="1"/>
    </xf>
    <xf numFmtId="0" fontId="54" fillId="2" borderId="0" xfId="2" applyFont="1" applyFill="1" applyProtection="1"/>
    <xf numFmtId="0" fontId="55" fillId="2" borderId="0" xfId="0" applyFont="1" applyFill="1" applyProtection="1"/>
    <xf numFmtId="0" fontId="56" fillId="0" borderId="30" xfId="2" applyFont="1" applyFill="1" applyBorder="1" applyAlignment="1" applyProtection="1">
      <alignment horizontal="right" vertical="top" wrapText="1" readingOrder="2"/>
    </xf>
    <xf numFmtId="0" fontId="56" fillId="0" borderId="33" xfId="2" applyFont="1" applyFill="1" applyBorder="1" applyAlignment="1" applyProtection="1">
      <alignment horizontal="right" vertical="top" wrapText="1" readingOrder="2"/>
    </xf>
    <xf numFmtId="0" fontId="56" fillId="0" borderId="29" xfId="2" applyFont="1" applyFill="1" applyBorder="1" applyAlignment="1" applyProtection="1">
      <alignment horizontal="right" vertical="top" wrapText="1" readingOrder="2"/>
    </xf>
    <xf numFmtId="0" fontId="58" fillId="3" borderId="0" xfId="0" applyFont="1" applyFill="1" applyBorder="1" applyAlignment="1">
      <alignment horizontal="right" vertical="center" wrapText="1" readingOrder="2"/>
    </xf>
    <xf numFmtId="0" fontId="58" fillId="3" borderId="0" xfId="0" applyFont="1" applyFill="1" applyBorder="1" applyAlignment="1">
      <alignment vertical="center" wrapText="1" readingOrder="2"/>
    </xf>
    <xf numFmtId="0" fontId="58" fillId="3" borderId="0" xfId="0" applyFont="1" applyFill="1" applyBorder="1" applyAlignment="1">
      <alignment horizontal="right" vertical="center" readingOrder="2"/>
    </xf>
    <xf numFmtId="49" fontId="35" fillId="6" borderId="50" xfId="0" applyNumberFormat="1" applyFont="1" applyFill="1" applyBorder="1" applyAlignment="1" applyProtection="1">
      <alignment horizontal="center" vertical="top" wrapText="1" readingOrder="2"/>
    </xf>
    <xf numFmtId="0" fontId="35" fillId="3" borderId="9" xfId="0" applyFont="1" applyFill="1" applyBorder="1" applyAlignment="1" applyProtection="1">
      <alignment horizontal="justify" vertical="top" wrapText="1" readingOrder="2"/>
    </xf>
    <xf numFmtId="0" fontId="34" fillId="0" borderId="9" xfId="6" applyFont="1" applyBorder="1" applyAlignment="1" applyProtection="1">
      <alignment horizontal="center"/>
      <protection hidden="1"/>
    </xf>
    <xf numFmtId="0" fontId="35" fillId="0" borderId="9" xfId="0" applyFont="1" applyBorder="1" applyAlignment="1" applyProtection="1">
      <alignment horizontal="center" vertical="center" wrapText="1"/>
      <protection locked="0" hidden="1"/>
    </xf>
    <xf numFmtId="0" fontId="35" fillId="0" borderId="50" xfId="0" applyFont="1" applyBorder="1" applyAlignment="1" applyProtection="1">
      <alignment horizontal="center" vertical="center" wrapText="1"/>
      <protection locked="0" hidden="1"/>
    </xf>
    <xf numFmtId="0" fontId="33" fillId="6" borderId="9" xfId="6" applyFont="1" applyFill="1" applyBorder="1" applyAlignment="1">
      <alignment horizontal="right"/>
    </xf>
    <xf numFmtId="49" fontId="60" fillId="10" borderId="9" xfId="6" applyNumberFormat="1" applyFont="1" applyFill="1" applyBorder="1" applyAlignment="1" applyProtection="1">
      <alignment horizontal="right" vertical="top" wrapText="1"/>
      <protection locked="0"/>
    </xf>
    <xf numFmtId="49" fontId="45" fillId="0" borderId="9" xfId="6" applyNumberFormat="1" applyFont="1" applyFill="1" applyBorder="1" applyAlignment="1" applyProtection="1">
      <alignment horizontal="right" vertical="top" wrapText="1"/>
      <protection locked="0"/>
    </xf>
    <xf numFmtId="164" fontId="53" fillId="0" borderId="0" xfId="2" applyNumberFormat="1" applyFont="1" applyFill="1" applyBorder="1" applyAlignment="1">
      <alignment horizontal="right" vertical="center"/>
    </xf>
    <xf numFmtId="0" fontId="61" fillId="0" borderId="0" xfId="2" applyFont="1" applyFill="1" applyBorder="1" applyAlignment="1">
      <alignment horizontal="right" vertical="center"/>
    </xf>
    <xf numFmtId="0" fontId="9" fillId="2" borderId="63" xfId="0" applyFont="1" applyFill="1" applyBorder="1"/>
    <xf numFmtId="0" fontId="9" fillId="2" borderId="0" xfId="0" applyFont="1" applyFill="1" applyBorder="1"/>
    <xf numFmtId="0" fontId="16" fillId="2" borderId="65" xfId="1" applyFont="1" applyFill="1" applyBorder="1"/>
    <xf numFmtId="0" fontId="33" fillId="2" borderId="64" xfId="1" applyFont="1" applyFill="1" applyBorder="1" applyAlignment="1">
      <alignment horizontal="center"/>
    </xf>
    <xf numFmtId="0" fontId="20" fillId="3" borderId="62" xfId="2" applyFont="1" applyFill="1" applyBorder="1" applyProtection="1"/>
    <xf numFmtId="0" fontId="20" fillId="0" borderId="62" xfId="2" applyFont="1" applyBorder="1" applyProtection="1"/>
    <xf numFmtId="0" fontId="19" fillId="3" borderId="62" xfId="2" applyFont="1" applyFill="1" applyBorder="1" applyAlignment="1" applyProtection="1">
      <alignment horizontal="center" vertical="center" wrapText="1"/>
    </xf>
    <xf numFmtId="0" fontId="23" fillId="3" borderId="62" xfId="2" applyFont="1" applyFill="1" applyBorder="1" applyAlignment="1" applyProtection="1">
      <alignment vertical="center" wrapText="1"/>
    </xf>
    <xf numFmtId="0" fontId="23" fillId="3" borderId="62" xfId="2" applyFont="1" applyFill="1" applyBorder="1" applyAlignment="1" applyProtection="1">
      <alignment horizontal="right" vertical="center" wrapText="1"/>
    </xf>
    <xf numFmtId="0" fontId="20" fillId="0" borderId="62" xfId="2" applyFont="1" applyFill="1" applyBorder="1" applyProtection="1"/>
    <xf numFmtId="0" fontId="44" fillId="5" borderId="50" xfId="0" applyFont="1" applyFill="1" applyBorder="1" applyAlignment="1" applyProtection="1">
      <alignment horizontal="center" vertical="center" wrapText="1"/>
    </xf>
    <xf numFmtId="0" fontId="25" fillId="3" borderId="0" xfId="3" applyFont="1" applyFill="1" applyBorder="1" applyAlignment="1" applyProtection="1">
      <alignment horizontal="right" vertical="center"/>
    </xf>
    <xf numFmtId="0" fontId="58" fillId="3" borderId="9" xfId="0" applyFont="1" applyFill="1" applyBorder="1" applyAlignment="1" applyProtection="1">
      <alignment horizontal="right" vertical="center" wrapText="1" readingOrder="2"/>
      <protection locked="0"/>
    </xf>
    <xf numFmtId="0" fontId="35" fillId="3" borderId="9" xfId="0" applyFont="1" applyFill="1" applyBorder="1" applyAlignment="1" applyProtection="1">
      <alignment vertical="center" wrapText="1"/>
      <protection locked="0"/>
    </xf>
    <xf numFmtId="0" fontId="35" fillId="3" borderId="0" xfId="0" applyFont="1" applyFill="1" applyBorder="1"/>
    <xf numFmtId="0" fontId="9" fillId="3" borderId="53" xfId="0" applyFont="1" applyFill="1" applyBorder="1"/>
    <xf numFmtId="0" fontId="24" fillId="3" borderId="60" xfId="3" applyFont="1" applyFill="1" applyBorder="1" applyAlignment="1" applyProtection="1">
      <alignment horizontal="right" vertical="center"/>
    </xf>
    <xf numFmtId="0" fontId="9" fillId="3" borderId="60" xfId="0" applyFont="1" applyFill="1" applyBorder="1"/>
    <xf numFmtId="0" fontId="9" fillId="3" borderId="54" xfId="0" applyFont="1" applyFill="1" applyBorder="1"/>
    <xf numFmtId="0" fontId="9" fillId="3" borderId="55" xfId="0" applyFont="1" applyFill="1" applyBorder="1"/>
    <xf numFmtId="0" fontId="9" fillId="3" borderId="56" xfId="0" applyFont="1" applyFill="1" applyBorder="1"/>
    <xf numFmtId="0" fontId="33" fillId="2" borderId="0" xfId="1" applyFont="1" applyFill="1" applyBorder="1" applyAlignment="1"/>
    <xf numFmtId="0" fontId="17" fillId="2" borderId="0" xfId="0" applyFont="1" applyFill="1" applyAlignment="1" applyProtection="1">
      <alignment horizontal="right"/>
    </xf>
    <xf numFmtId="0" fontId="17" fillId="2" borderId="0" xfId="0" applyFont="1" applyFill="1" applyProtection="1"/>
    <xf numFmtId="0" fontId="17" fillId="2" borderId="0" xfId="0" applyFont="1" applyFill="1" applyAlignment="1" applyProtection="1">
      <alignment horizontal="center"/>
    </xf>
    <xf numFmtId="0" fontId="29" fillId="3" borderId="0" xfId="3" applyFont="1" applyFill="1" applyBorder="1" applyAlignment="1" applyProtection="1">
      <alignment horizontal="center" vertical="center"/>
    </xf>
    <xf numFmtId="0" fontId="30" fillId="3" borderId="0" xfId="6" applyFont="1" applyFill="1" applyBorder="1" applyAlignment="1" applyProtection="1">
      <alignment horizontal="right" vertical="center"/>
    </xf>
    <xf numFmtId="0" fontId="17" fillId="3" borderId="53" xfId="0" applyFont="1" applyFill="1" applyBorder="1" applyAlignment="1" applyProtection="1">
      <alignment horizontal="right"/>
    </xf>
    <xf numFmtId="0" fontId="17" fillId="3" borderId="60" xfId="0" applyFont="1" applyFill="1" applyBorder="1" applyAlignment="1" applyProtection="1">
      <alignment horizontal="right"/>
    </xf>
    <xf numFmtId="0" fontId="29" fillId="3" borderId="60" xfId="3" applyFont="1" applyFill="1" applyBorder="1" applyAlignment="1" applyProtection="1">
      <alignment horizontal="center" vertical="center"/>
    </xf>
    <xf numFmtId="0" fontId="30" fillId="3" borderId="60" xfId="6" applyFont="1" applyFill="1" applyBorder="1" applyAlignment="1" applyProtection="1">
      <alignment horizontal="right" vertical="center"/>
    </xf>
    <xf numFmtId="0" fontId="29" fillId="3" borderId="60" xfId="3" applyFont="1" applyFill="1" applyBorder="1" applyAlignment="1" applyProtection="1">
      <alignment horizontal="right" vertical="center"/>
    </xf>
    <xf numFmtId="0" fontId="17" fillId="3" borderId="54" xfId="0" applyFont="1" applyFill="1" applyBorder="1" applyAlignment="1" applyProtection="1">
      <alignment horizontal="right"/>
    </xf>
    <xf numFmtId="0" fontId="17" fillId="3" borderId="55" xfId="0" applyFont="1" applyFill="1" applyBorder="1" applyAlignment="1" applyProtection="1">
      <alignment horizontal="right"/>
    </xf>
    <xf numFmtId="0" fontId="17" fillId="3" borderId="56" xfId="0" applyFont="1" applyFill="1" applyBorder="1" applyAlignment="1" applyProtection="1">
      <alignment horizontal="right"/>
    </xf>
    <xf numFmtId="0" fontId="17" fillId="0" borderId="55" xfId="0" applyFont="1" applyBorder="1" applyAlignment="1" applyProtection="1">
      <alignment horizontal="right"/>
    </xf>
    <xf numFmtId="0" fontId="17" fillId="0" borderId="0" xfId="0" applyFont="1" applyBorder="1" applyAlignment="1" applyProtection="1">
      <alignment horizontal="right"/>
    </xf>
    <xf numFmtId="0" fontId="17" fillId="0" borderId="56" xfId="0" applyFont="1" applyBorder="1" applyAlignment="1" applyProtection="1">
      <alignment horizontal="right"/>
    </xf>
    <xf numFmtId="0" fontId="52" fillId="0" borderId="0" xfId="0" applyFont="1" applyBorder="1" applyAlignment="1" applyProtection="1">
      <alignment horizontal="right"/>
    </xf>
    <xf numFmtId="0" fontId="17" fillId="0" borderId="55" xfId="0" applyFont="1" applyBorder="1" applyProtection="1"/>
    <xf numFmtId="0" fontId="17" fillId="0" borderId="56" xfId="0" applyFont="1" applyBorder="1" applyProtection="1"/>
    <xf numFmtId="0" fontId="17" fillId="3" borderId="55"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0" fontId="17" fillId="3" borderId="56" xfId="0" applyFont="1" applyFill="1" applyBorder="1" applyProtection="1"/>
    <xf numFmtId="0" fontId="8" fillId="0" borderId="11" xfId="1" applyFont="1" applyBorder="1"/>
    <xf numFmtId="0" fontId="8" fillId="0" borderId="0" xfId="1" applyFont="1"/>
    <xf numFmtId="0" fontId="8" fillId="0" borderId="22" xfId="1" applyFont="1" applyBorder="1"/>
    <xf numFmtId="0" fontId="9" fillId="0" borderId="0" xfId="2" applyFont="1"/>
    <xf numFmtId="0" fontId="10" fillId="0" borderId="0" xfId="2" applyFont="1" applyAlignment="1">
      <alignment horizontal="left" vertical="center"/>
    </xf>
    <xf numFmtId="0" fontId="8" fillId="0" borderId="10" xfId="1" applyFont="1" applyBorder="1"/>
    <xf numFmtId="0" fontId="8" fillId="0" borderId="13" xfId="1" applyFont="1" applyBorder="1"/>
    <xf numFmtId="0" fontId="8" fillId="0" borderId="18" xfId="1" applyFont="1" applyBorder="1"/>
    <xf numFmtId="0" fontId="53" fillId="0" borderId="0" xfId="2" applyFont="1" applyFill="1" applyBorder="1" applyAlignment="1" applyProtection="1">
      <alignment horizontal="right" vertical="center"/>
      <protection locked="0" hidden="1"/>
    </xf>
    <xf numFmtId="0" fontId="35" fillId="3" borderId="9" xfId="0" applyFont="1" applyFill="1" applyBorder="1" applyAlignment="1" applyProtection="1">
      <alignment horizontal="justify" vertical="top" wrapText="1"/>
    </xf>
    <xf numFmtId="165" fontId="44" fillId="4" borderId="23" xfId="2" applyNumberFormat="1" applyFont="1" applyFill="1" applyBorder="1" applyAlignment="1" applyProtection="1">
      <alignment horizontal="center" vertical="top" wrapText="1" readingOrder="2"/>
    </xf>
    <xf numFmtId="0" fontId="20" fillId="0" borderId="0" xfId="2" applyFont="1" applyBorder="1" applyAlignment="1" applyProtection="1">
      <alignment vertical="top"/>
    </xf>
    <xf numFmtId="0" fontId="20" fillId="3" borderId="62" xfId="2" applyFont="1" applyFill="1" applyBorder="1" applyAlignment="1" applyProtection="1">
      <alignment vertical="top"/>
    </xf>
    <xf numFmtId="0" fontId="20" fillId="2" borderId="0" xfId="2" applyFont="1" applyFill="1" applyAlignment="1" applyProtection="1">
      <alignment vertical="top"/>
    </xf>
    <xf numFmtId="0" fontId="54" fillId="2" borderId="0" xfId="2" applyFont="1" applyFill="1" applyAlignment="1" applyProtection="1">
      <alignment vertical="top"/>
    </xf>
    <xf numFmtId="49" fontId="44" fillId="5" borderId="32" xfId="2" applyNumberFormat="1" applyFont="1" applyFill="1" applyBorder="1" applyAlignment="1" applyProtection="1">
      <alignment horizontal="center" vertical="center"/>
    </xf>
    <xf numFmtId="165" fontId="44" fillId="4" borderId="73" xfId="2" applyNumberFormat="1" applyFont="1" applyFill="1" applyBorder="1" applyAlignment="1" applyProtection="1">
      <alignment horizontal="center" vertical="top" wrapText="1" readingOrder="2"/>
    </xf>
    <xf numFmtId="49" fontId="35" fillId="6" borderId="52" xfId="0" applyNumberFormat="1" applyFont="1" applyFill="1" applyBorder="1" applyAlignment="1" applyProtection="1">
      <alignment horizontal="center" vertical="top" wrapText="1" readingOrder="2"/>
    </xf>
    <xf numFmtId="49" fontId="35" fillId="6" borderId="50" xfId="0" applyNumberFormat="1" applyFont="1" applyFill="1" applyBorder="1" applyAlignment="1" applyProtection="1">
      <alignment horizontal="center" vertical="top" wrapText="1"/>
    </xf>
    <xf numFmtId="0" fontId="51" fillId="11" borderId="61" xfId="0" applyFont="1" applyFill="1" applyBorder="1" applyAlignment="1" applyProtection="1">
      <alignment horizontal="center" wrapText="1" readingOrder="2"/>
    </xf>
    <xf numFmtId="0" fontId="51" fillId="11" borderId="67" xfId="0" applyFont="1" applyFill="1" applyBorder="1" applyAlignment="1" applyProtection="1">
      <alignment horizontal="center" vertical="top" wrapText="1" readingOrder="1"/>
    </xf>
    <xf numFmtId="0" fontId="35" fillId="0" borderId="9" xfId="0" applyFont="1" applyFill="1" applyBorder="1" applyAlignment="1" applyProtection="1">
      <alignment horizontal="justify" vertical="top" wrapText="1"/>
    </xf>
    <xf numFmtId="0" fontId="35" fillId="0" borderId="9" xfId="0" applyFont="1" applyBorder="1" applyAlignment="1" applyProtection="1">
      <alignment horizontal="center" vertical="center" wrapText="1"/>
      <protection hidden="1"/>
    </xf>
    <xf numFmtId="0" fontId="44" fillId="5" borderId="50" xfId="0" applyFont="1" applyFill="1" applyBorder="1" applyAlignment="1" applyProtection="1">
      <alignment horizontal="center" vertical="center" wrapText="1"/>
    </xf>
    <xf numFmtId="0" fontId="30" fillId="0" borderId="0" xfId="6" applyFont="1" applyBorder="1" applyAlignment="1" applyProtection="1">
      <alignment horizontal="center" vertical="center"/>
    </xf>
    <xf numFmtId="0" fontId="47" fillId="3" borderId="0" xfId="0" applyFont="1" applyFill="1" applyBorder="1" applyAlignment="1" applyProtection="1">
      <alignment horizontal="center" vertical="center" wrapText="1"/>
    </xf>
    <xf numFmtId="168" fontId="35" fillId="0" borderId="9" xfId="6" applyNumberFormat="1" applyFont="1" applyBorder="1" applyAlignment="1" applyProtection="1">
      <alignment horizontal="center" vertical="center" wrapText="1"/>
      <protection locked="0" hidden="1"/>
    </xf>
    <xf numFmtId="0" fontId="17" fillId="3" borderId="0"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48" fillId="0" borderId="0" xfId="2" applyFont="1" applyFill="1" applyBorder="1" applyAlignment="1">
      <alignment horizontal="center" vertical="top" wrapText="1"/>
    </xf>
    <xf numFmtId="0" fontId="49" fillId="0" borderId="0" xfId="2" applyFont="1" applyFill="1" applyBorder="1" applyAlignment="1">
      <alignment horizontal="center" wrapText="1"/>
    </xf>
    <xf numFmtId="0" fontId="33" fillId="2" borderId="51" xfId="1" applyFont="1" applyFill="1" applyBorder="1" applyAlignment="1" applyProtection="1">
      <alignment horizontal="center"/>
      <protection hidden="1"/>
    </xf>
    <xf numFmtId="0" fontId="33" fillId="2" borderId="59" xfId="1" applyFont="1" applyFill="1" applyBorder="1" applyAlignment="1" applyProtection="1">
      <alignment horizontal="center"/>
      <protection hidden="1"/>
    </xf>
    <xf numFmtId="0" fontId="33" fillId="2" borderId="52" xfId="1" applyFont="1" applyFill="1" applyBorder="1" applyAlignment="1" applyProtection="1">
      <alignment horizontal="center"/>
      <protection hidden="1"/>
    </xf>
    <xf numFmtId="0" fontId="37" fillId="0" borderId="5" xfId="3" applyFont="1" applyBorder="1" applyAlignment="1" applyProtection="1">
      <alignment horizontal="right" vertical="center" wrapText="1" readingOrder="2"/>
    </xf>
    <xf numFmtId="0" fontId="37" fillId="0" borderId="6" xfId="3" applyFont="1" applyBorder="1" applyAlignment="1" applyProtection="1">
      <alignment horizontal="right" vertical="center" wrapText="1" readingOrder="2"/>
    </xf>
    <xf numFmtId="0" fontId="37" fillId="0" borderId="7" xfId="3" applyFont="1" applyBorder="1" applyAlignment="1" applyProtection="1">
      <alignment horizontal="right" vertical="center" wrapText="1" readingOrder="2"/>
    </xf>
    <xf numFmtId="0" fontId="18" fillId="0" borderId="0" xfId="1" applyFont="1" applyFill="1" applyBorder="1" applyAlignment="1">
      <alignment horizontal="center" wrapText="1"/>
    </xf>
    <xf numFmtId="0" fontId="37" fillId="0" borderId="4" xfId="3" applyFont="1" applyBorder="1" applyAlignment="1" applyProtection="1">
      <alignment horizontal="right" vertical="center" wrapText="1" readingOrder="2"/>
    </xf>
    <xf numFmtId="0" fontId="34" fillId="0" borderId="14" xfId="2" applyFont="1" applyBorder="1" applyAlignment="1" applyProtection="1">
      <alignment horizontal="right" vertical="center" wrapText="1"/>
      <protection locked="0"/>
    </xf>
    <xf numFmtId="0" fontId="34" fillId="0" borderId="15" xfId="2" applyFont="1" applyBorder="1" applyAlignment="1" applyProtection="1">
      <alignment horizontal="right" vertical="center" wrapText="1"/>
      <protection locked="0"/>
    </xf>
    <xf numFmtId="0" fontId="34" fillId="0" borderId="16" xfId="2" applyFont="1" applyBorder="1" applyAlignment="1" applyProtection="1">
      <alignment horizontal="right" vertical="center" wrapText="1"/>
      <protection locked="0"/>
    </xf>
    <xf numFmtId="0" fontId="37" fillId="2" borderId="14" xfId="2" applyFont="1" applyFill="1" applyBorder="1" applyAlignment="1" applyProtection="1">
      <alignment horizontal="center" vertical="top" wrapText="1"/>
    </xf>
    <xf numFmtId="0" fontId="37" fillId="2" borderId="15" xfId="2" applyFont="1" applyFill="1" applyBorder="1" applyAlignment="1" applyProtection="1">
      <alignment horizontal="center" vertical="top" wrapText="1"/>
    </xf>
    <xf numFmtId="0" fontId="37" fillId="2" borderId="16" xfId="2" applyFont="1" applyFill="1" applyBorder="1" applyAlignment="1" applyProtection="1">
      <alignment horizontal="center" vertical="top" wrapText="1"/>
    </xf>
    <xf numFmtId="0" fontId="34" fillId="0" borderId="14" xfId="2" applyFont="1" applyBorder="1" applyAlignment="1" applyProtection="1">
      <alignment horizontal="center" vertical="center" wrapText="1"/>
      <protection locked="0"/>
    </xf>
    <xf numFmtId="0" fontId="34" fillId="0" borderId="16" xfId="2" applyFont="1" applyBorder="1" applyAlignment="1" applyProtection="1">
      <alignment horizontal="center" vertical="center" wrapText="1"/>
      <protection locked="0"/>
    </xf>
    <xf numFmtId="0" fontId="18" fillId="0" borderId="0" xfId="1" applyFont="1" applyAlignment="1">
      <alignment horizontal="center" wrapText="1"/>
    </xf>
    <xf numFmtId="0" fontId="22" fillId="3" borderId="0" xfId="2" applyFont="1" applyFill="1" applyBorder="1" applyAlignment="1" applyProtection="1">
      <alignment horizontal="center" vertical="center" wrapText="1"/>
    </xf>
    <xf numFmtId="0" fontId="43" fillId="3" borderId="0" xfId="2" applyFont="1" applyFill="1" applyBorder="1" applyAlignment="1" applyProtection="1">
      <alignment horizontal="right" vertical="center" wrapText="1"/>
    </xf>
    <xf numFmtId="0" fontId="34" fillId="0" borderId="25" xfId="2" applyFont="1" applyBorder="1" applyAlignment="1" applyProtection="1">
      <alignment horizontal="right" vertical="top" wrapText="1"/>
    </xf>
    <xf numFmtId="0" fontId="34" fillId="0" borderId="27" xfId="2" applyFont="1" applyBorder="1" applyAlignment="1" applyProtection="1">
      <alignment horizontal="right" vertical="top" wrapText="1"/>
    </xf>
    <xf numFmtId="0" fontId="34" fillId="0" borderId="74" xfId="2" applyFont="1" applyBorder="1" applyAlignment="1" applyProtection="1">
      <alignment horizontal="right" vertical="top" wrapText="1"/>
    </xf>
    <xf numFmtId="0" fontId="34" fillId="0" borderId="75" xfId="2" applyFont="1" applyBorder="1" applyAlignment="1" applyProtection="1">
      <alignment horizontal="right" vertical="top" wrapText="1"/>
    </xf>
    <xf numFmtId="1" fontId="34" fillId="3" borderId="25" xfId="2" applyNumberFormat="1" applyFont="1" applyFill="1" applyBorder="1" applyAlignment="1" applyProtection="1">
      <alignment horizontal="justify" vertical="top" wrapText="1"/>
    </xf>
    <xf numFmtId="1" fontId="34" fillId="3" borderId="26" xfId="2" applyNumberFormat="1" applyFont="1" applyFill="1" applyBorder="1" applyAlignment="1" applyProtection="1">
      <alignment horizontal="justify" vertical="top" wrapText="1"/>
    </xf>
    <xf numFmtId="1" fontId="34" fillId="3" borderId="27" xfId="2" applyNumberFormat="1" applyFont="1" applyFill="1" applyBorder="1" applyAlignment="1" applyProtection="1">
      <alignment horizontal="justify" vertical="top" wrapText="1"/>
    </xf>
    <xf numFmtId="165" fontId="44" fillId="4" borderId="23" xfId="2" applyNumberFormat="1" applyFont="1" applyFill="1" applyBorder="1" applyAlignment="1" applyProtection="1">
      <alignment horizontal="center" vertical="top" wrapText="1" readingOrder="2"/>
    </xf>
    <xf numFmtId="0" fontId="34" fillId="0" borderId="43" xfId="2" applyFont="1" applyBorder="1" applyAlignment="1" applyProtection="1">
      <alignment horizontal="right" vertical="top" wrapText="1"/>
    </xf>
    <xf numFmtId="0" fontId="34" fillId="0" borderId="44" xfId="2" applyFont="1" applyBorder="1" applyAlignment="1" applyProtection="1">
      <alignment horizontal="right" vertical="top" wrapText="1"/>
    </xf>
    <xf numFmtId="0" fontId="33" fillId="2" borderId="65" xfId="1" applyFont="1" applyFill="1" applyBorder="1" applyAlignment="1">
      <alignment horizontal="center"/>
    </xf>
    <xf numFmtId="0" fontId="34" fillId="0" borderId="25" xfId="2" applyFont="1" applyBorder="1" applyAlignment="1" applyProtection="1">
      <alignment horizontal="right" vertical="top" wrapText="1" readingOrder="2"/>
    </xf>
    <xf numFmtId="0" fontId="34" fillId="0" borderId="27" xfId="2" applyFont="1" applyBorder="1" applyAlignment="1" applyProtection="1">
      <alignment horizontal="right" vertical="top" wrapText="1" readingOrder="2"/>
    </xf>
    <xf numFmtId="0" fontId="34" fillId="0" borderId="25" xfId="2" applyFont="1" applyBorder="1" applyAlignment="1" applyProtection="1">
      <alignment horizontal="justify" vertical="top" wrapText="1"/>
    </xf>
    <xf numFmtId="0" fontId="34" fillId="0" borderId="27" xfId="2" applyFont="1" applyBorder="1" applyAlignment="1" applyProtection="1">
      <alignment horizontal="justify" vertical="top" wrapText="1"/>
    </xf>
    <xf numFmtId="0" fontId="22" fillId="3" borderId="0" xfId="5" applyFont="1" applyFill="1" applyBorder="1" applyAlignment="1">
      <alignment horizontal="center" vertical="center"/>
    </xf>
    <xf numFmtId="0" fontId="58" fillId="5" borderId="14" xfId="0" applyFont="1" applyFill="1" applyBorder="1" applyAlignment="1">
      <alignment horizontal="center" vertical="center" readingOrder="2"/>
    </xf>
    <xf numFmtId="0" fontId="58" fillId="5" borderId="16" xfId="0" applyFont="1" applyFill="1" applyBorder="1" applyAlignment="1">
      <alignment horizontal="center" vertical="center" readingOrder="2"/>
    </xf>
    <xf numFmtId="0" fontId="44" fillId="5" borderId="50" xfId="0" applyFont="1" applyFill="1" applyBorder="1" applyAlignment="1" applyProtection="1">
      <alignment horizontal="center" vertical="center" wrapText="1"/>
    </xf>
    <xf numFmtId="49" fontId="51" fillId="8" borderId="50" xfId="0" applyNumberFormat="1" applyFont="1" applyFill="1" applyBorder="1" applyAlignment="1" applyProtection="1">
      <alignment horizontal="center" vertical="top" wrapText="1" readingOrder="2"/>
    </xf>
    <xf numFmtId="0" fontId="51" fillId="8" borderId="53" xfId="0" applyFont="1" applyFill="1" applyBorder="1" applyAlignment="1" applyProtection="1">
      <alignment horizontal="center" vertical="top" wrapText="1" readingOrder="1"/>
    </xf>
    <xf numFmtId="0" fontId="51" fillId="8" borderId="54" xfId="0" applyFont="1" applyFill="1" applyBorder="1" applyAlignment="1" applyProtection="1">
      <alignment horizontal="center" vertical="top" wrapText="1" readingOrder="1"/>
    </xf>
    <xf numFmtId="0" fontId="51" fillId="8" borderId="55" xfId="0" applyFont="1" applyFill="1" applyBorder="1" applyAlignment="1" applyProtection="1">
      <alignment horizontal="center" vertical="top" wrapText="1" readingOrder="1"/>
    </xf>
    <xf numFmtId="0" fontId="51" fillId="8" borderId="56" xfId="0" applyFont="1" applyFill="1" applyBorder="1" applyAlignment="1" applyProtection="1">
      <alignment horizontal="center" vertical="top" wrapText="1" readingOrder="1"/>
    </xf>
    <xf numFmtId="0" fontId="51" fillId="8" borderId="57" xfId="0" applyFont="1" applyFill="1" applyBorder="1" applyAlignment="1" applyProtection="1">
      <alignment horizontal="center" vertical="top" wrapText="1" readingOrder="1"/>
    </xf>
    <xf numFmtId="0" fontId="51" fillId="8" borderId="58" xfId="0" applyFont="1" applyFill="1" applyBorder="1" applyAlignment="1" applyProtection="1">
      <alignment horizontal="center" vertical="top" wrapText="1" readingOrder="1"/>
    </xf>
    <xf numFmtId="49" fontId="51" fillId="8" borderId="52" xfId="0" applyNumberFormat="1" applyFont="1" applyFill="1" applyBorder="1" applyAlignment="1" applyProtection="1">
      <alignment horizontal="center" vertical="top" wrapText="1" readingOrder="2"/>
    </xf>
    <xf numFmtId="49" fontId="51" fillId="8" borderId="61" xfId="0" applyNumberFormat="1" applyFont="1" applyFill="1" applyBorder="1" applyAlignment="1" applyProtection="1">
      <alignment horizontal="center" vertical="top" wrapText="1" readingOrder="2"/>
    </xf>
    <xf numFmtId="49" fontId="51" fillId="8" borderId="67" xfId="0" applyNumberFormat="1" applyFont="1" applyFill="1" applyBorder="1" applyAlignment="1" applyProtection="1">
      <alignment horizontal="center" vertical="top" wrapText="1" readingOrder="2"/>
    </xf>
    <xf numFmtId="0" fontId="50" fillId="8" borderId="53" xfId="0" applyFont="1" applyFill="1" applyBorder="1" applyAlignment="1" applyProtection="1">
      <alignment horizontal="center" vertical="top" wrapText="1" readingOrder="1"/>
    </xf>
    <xf numFmtId="0" fontId="50" fillId="8" borderId="54" xfId="0" applyFont="1" applyFill="1" applyBorder="1" applyAlignment="1" applyProtection="1">
      <alignment horizontal="center" vertical="top" wrapText="1" readingOrder="1"/>
    </xf>
    <xf numFmtId="0" fontId="50" fillId="8" borderId="57" xfId="0" applyFont="1" applyFill="1" applyBorder="1" applyAlignment="1" applyProtection="1">
      <alignment horizontal="center" vertical="top" wrapText="1" readingOrder="1"/>
    </xf>
    <xf numFmtId="0" fontId="50" fillId="8" borderId="58" xfId="0" applyFont="1" applyFill="1" applyBorder="1" applyAlignment="1" applyProtection="1">
      <alignment horizontal="center" vertical="top" wrapText="1" readingOrder="1"/>
    </xf>
    <xf numFmtId="49" fontId="51" fillId="9" borderId="51" xfId="0" applyNumberFormat="1" applyFont="1" applyFill="1" applyBorder="1" applyAlignment="1" applyProtection="1">
      <alignment horizontal="center" vertical="top" wrapText="1" readingOrder="2"/>
    </xf>
    <xf numFmtId="0" fontId="51" fillId="9" borderId="50" xfId="0" applyFont="1" applyFill="1" applyBorder="1" applyAlignment="1" applyProtection="1">
      <alignment horizontal="center" vertical="top" wrapText="1" readingOrder="1"/>
    </xf>
    <xf numFmtId="49" fontId="51" fillId="11" borderId="52" xfId="0" applyNumberFormat="1" applyFont="1" applyFill="1" applyBorder="1" applyAlignment="1" applyProtection="1">
      <alignment horizontal="center" vertical="top" wrapText="1" readingOrder="2"/>
    </xf>
    <xf numFmtId="49" fontId="51" fillId="11" borderId="50" xfId="0" applyNumberFormat="1" applyFont="1" applyFill="1" applyBorder="1" applyAlignment="1" applyProtection="1">
      <alignment horizontal="center" vertical="top" wrapText="1" readingOrder="2"/>
    </xf>
    <xf numFmtId="0" fontId="51" fillId="11" borderId="53" xfId="0" applyFont="1" applyFill="1" applyBorder="1" applyAlignment="1" applyProtection="1">
      <alignment horizontal="center" vertical="top" wrapText="1" readingOrder="1"/>
    </xf>
    <xf numFmtId="0" fontId="51" fillId="11" borderId="54" xfId="0" applyFont="1" applyFill="1" applyBorder="1" applyAlignment="1" applyProtection="1">
      <alignment horizontal="center" vertical="top" wrapText="1" readingOrder="1"/>
    </xf>
    <xf numFmtId="0" fontId="51" fillId="11" borderId="57" xfId="0" applyFont="1" applyFill="1" applyBorder="1" applyAlignment="1" applyProtection="1">
      <alignment horizontal="center" vertical="top" wrapText="1" readingOrder="1"/>
    </xf>
    <xf numFmtId="0" fontId="51" fillId="11" borderId="58" xfId="0" applyFont="1" applyFill="1" applyBorder="1" applyAlignment="1" applyProtection="1">
      <alignment horizontal="center" vertical="top" wrapText="1" readingOrder="1"/>
    </xf>
    <xf numFmtId="49" fontId="51" fillId="9" borderId="54" xfId="0" applyNumberFormat="1" applyFont="1" applyFill="1" applyBorder="1" applyAlignment="1" applyProtection="1">
      <alignment horizontal="center" vertical="top" wrapText="1" readingOrder="2"/>
    </xf>
    <xf numFmtId="49" fontId="51" fillId="9" borderId="56" xfId="0" applyNumberFormat="1" applyFont="1" applyFill="1" applyBorder="1" applyAlignment="1" applyProtection="1">
      <alignment horizontal="center" vertical="top" wrapText="1" readingOrder="2"/>
    </xf>
    <xf numFmtId="49" fontId="51" fillId="9" borderId="58" xfId="0" applyNumberFormat="1" applyFont="1" applyFill="1" applyBorder="1" applyAlignment="1" applyProtection="1">
      <alignment horizontal="center" vertical="top" wrapText="1" readingOrder="2"/>
    </xf>
    <xf numFmtId="0" fontId="51" fillId="9" borderId="53" xfId="0" applyFont="1" applyFill="1" applyBorder="1" applyAlignment="1" applyProtection="1">
      <alignment horizontal="center" vertical="top" wrapText="1" readingOrder="1"/>
    </xf>
    <xf numFmtId="0" fontId="51" fillId="9" borderId="54" xfId="0" applyFont="1" applyFill="1" applyBorder="1" applyAlignment="1" applyProtection="1">
      <alignment horizontal="center" vertical="top" wrapText="1" readingOrder="1"/>
    </xf>
    <xf numFmtId="0" fontId="51" fillId="9" borderId="55" xfId="0" applyFont="1" applyFill="1" applyBorder="1" applyAlignment="1" applyProtection="1">
      <alignment horizontal="center" vertical="top" wrapText="1" readingOrder="1"/>
    </xf>
    <xf numFmtId="0" fontId="51" fillId="9" borderId="56" xfId="0" applyFont="1" applyFill="1" applyBorder="1" applyAlignment="1" applyProtection="1">
      <alignment horizontal="center" vertical="top" wrapText="1" readingOrder="1"/>
    </xf>
    <xf numFmtId="0" fontId="51" fillId="9" borderId="57" xfId="0" applyFont="1" applyFill="1" applyBorder="1" applyAlignment="1" applyProtection="1">
      <alignment horizontal="center" vertical="top" wrapText="1" readingOrder="1"/>
    </xf>
    <xf numFmtId="0" fontId="51" fillId="9" borderId="58" xfId="0" applyFont="1" applyFill="1" applyBorder="1" applyAlignment="1" applyProtection="1">
      <alignment horizontal="center" vertical="top" wrapText="1" readingOrder="1"/>
    </xf>
    <xf numFmtId="0" fontId="51" fillId="9" borderId="53" xfId="0" applyFont="1" applyFill="1" applyBorder="1" applyAlignment="1" applyProtection="1">
      <alignment horizontal="center" vertical="top" wrapText="1" readingOrder="2"/>
    </xf>
    <xf numFmtId="0" fontId="51" fillId="9" borderId="54" xfId="0" applyFont="1" applyFill="1" applyBorder="1" applyAlignment="1" applyProtection="1">
      <alignment horizontal="center" vertical="top" wrapText="1" readingOrder="2"/>
    </xf>
    <xf numFmtId="0" fontId="51" fillId="9" borderId="55" xfId="0" applyFont="1" applyFill="1" applyBorder="1" applyAlignment="1" applyProtection="1">
      <alignment horizontal="center" vertical="top" wrapText="1" readingOrder="2"/>
    </xf>
    <xf numFmtId="0" fontId="51" fillId="9" borderId="56" xfId="0" applyFont="1" applyFill="1" applyBorder="1" applyAlignment="1" applyProtection="1">
      <alignment horizontal="center" vertical="top" wrapText="1" readingOrder="2"/>
    </xf>
    <xf numFmtId="0" fontId="51" fillId="9" borderId="57" xfId="0" applyFont="1" applyFill="1" applyBorder="1" applyAlignment="1" applyProtection="1">
      <alignment horizontal="center" vertical="top" wrapText="1" readingOrder="2"/>
    </xf>
    <xf numFmtId="0" fontId="51" fillId="9" borderId="58" xfId="0" applyFont="1" applyFill="1" applyBorder="1" applyAlignment="1" applyProtection="1">
      <alignment horizontal="center" vertical="top" wrapText="1" readingOrder="2"/>
    </xf>
    <xf numFmtId="0" fontId="50" fillId="9" borderId="66" xfId="0" applyFont="1" applyFill="1" applyBorder="1" applyAlignment="1" applyProtection="1">
      <alignment horizontal="center" vertical="top" wrapText="1" readingOrder="1"/>
    </xf>
    <xf numFmtId="49" fontId="51" fillId="9" borderId="61" xfId="0" applyNumberFormat="1" applyFont="1" applyFill="1" applyBorder="1" applyAlignment="1" applyProtection="1">
      <alignment horizontal="center" vertical="top" wrapText="1" readingOrder="2"/>
    </xf>
    <xf numFmtId="0" fontId="50" fillId="8" borderId="61" xfId="0" applyFont="1" applyFill="1" applyBorder="1" applyAlignment="1" applyProtection="1">
      <alignment horizontal="center" wrapText="1" readingOrder="2"/>
    </xf>
    <xf numFmtId="0" fontId="50" fillId="8" borderId="66" xfId="0" applyFont="1" applyFill="1" applyBorder="1" applyAlignment="1" applyProtection="1">
      <alignment horizontal="center" wrapText="1" readingOrder="2"/>
    </xf>
    <xf numFmtId="0" fontId="50" fillId="8" borderId="66" xfId="0" applyFont="1" applyFill="1" applyBorder="1" applyAlignment="1" applyProtection="1">
      <alignment horizontal="center" vertical="top" wrapText="1"/>
    </xf>
    <xf numFmtId="0" fontId="50" fillId="8" borderId="67" xfId="0" applyFont="1" applyFill="1" applyBorder="1" applyAlignment="1" applyProtection="1">
      <alignment horizontal="center" vertical="top" wrapText="1"/>
    </xf>
    <xf numFmtId="0" fontId="50" fillId="9" borderId="61" xfId="0" applyFont="1" applyFill="1" applyBorder="1" applyAlignment="1" applyProtection="1">
      <alignment horizontal="center" wrapText="1" readingOrder="2"/>
    </xf>
    <xf numFmtId="0" fontId="50" fillId="9" borderId="66" xfId="0" applyFont="1" applyFill="1" applyBorder="1" applyAlignment="1" applyProtection="1">
      <alignment horizontal="center" wrapText="1" readingOrder="2"/>
    </xf>
    <xf numFmtId="49" fontId="51" fillId="9" borderId="67" xfId="0" applyNumberFormat="1" applyFont="1" applyFill="1" applyBorder="1" applyAlignment="1" applyProtection="1">
      <alignment horizontal="center" vertical="top" wrapText="1" readingOrder="2"/>
    </xf>
    <xf numFmtId="49" fontId="51" fillId="9" borderId="66" xfId="0" applyNumberFormat="1" applyFont="1" applyFill="1" applyBorder="1" applyAlignment="1" applyProtection="1">
      <alignment horizontal="center" vertical="top" wrapText="1" readingOrder="2"/>
    </xf>
    <xf numFmtId="49" fontId="51" fillId="9" borderId="50" xfId="0" applyNumberFormat="1" applyFont="1" applyFill="1" applyBorder="1" applyAlignment="1" applyProtection="1">
      <alignment horizontal="center" vertical="top" wrapText="1" readingOrder="2"/>
    </xf>
    <xf numFmtId="0" fontId="51" fillId="9" borderId="50" xfId="0" applyFont="1" applyFill="1" applyBorder="1" applyAlignment="1" applyProtection="1">
      <alignment horizontal="center" vertical="top" wrapText="1" readingOrder="2"/>
    </xf>
    <xf numFmtId="0" fontId="33" fillId="2" borderId="71" xfId="1" applyFont="1" applyFill="1" applyBorder="1" applyAlignment="1">
      <alignment horizontal="center"/>
    </xf>
    <xf numFmtId="0" fontId="33" fillId="2" borderId="72" xfId="1" applyFont="1" applyFill="1" applyBorder="1" applyAlignment="1">
      <alignment horizontal="center"/>
    </xf>
    <xf numFmtId="0" fontId="28" fillId="3" borderId="12" xfId="5" applyFont="1" applyFill="1" applyBorder="1" applyAlignment="1">
      <alignment horizontal="center" vertical="center"/>
    </xf>
    <xf numFmtId="0" fontId="28" fillId="3" borderId="0" xfId="5" applyFont="1" applyFill="1" applyBorder="1" applyAlignment="1">
      <alignment horizontal="center" vertical="center"/>
    </xf>
    <xf numFmtId="0" fontId="59" fillId="4" borderId="14" xfId="4" applyFont="1" applyFill="1" applyBorder="1" applyAlignment="1">
      <alignment horizontal="center"/>
    </xf>
    <xf numFmtId="0" fontId="59" fillId="4" borderId="16" xfId="4" applyFont="1" applyFill="1" applyBorder="1" applyAlignment="1">
      <alignment horizontal="center"/>
    </xf>
    <xf numFmtId="0" fontId="46" fillId="7" borderId="46" xfId="5" applyFont="1" applyFill="1" applyBorder="1" applyAlignment="1">
      <alignment horizontal="center"/>
    </xf>
    <xf numFmtId="0" fontId="46" fillId="7" borderId="47" xfId="5" applyFont="1" applyFill="1" applyBorder="1" applyAlignment="1">
      <alignment horizontal="center"/>
    </xf>
    <xf numFmtId="0" fontId="46" fillId="7" borderId="48" xfId="5" applyFont="1" applyFill="1" applyBorder="1" applyAlignment="1">
      <alignment horizontal="center"/>
    </xf>
    <xf numFmtId="167" fontId="62" fillId="8" borderId="70" xfId="5" applyNumberFormat="1" applyFont="1" applyFill="1" applyBorder="1" applyAlignment="1">
      <alignment horizontal="center" readingOrder="2"/>
    </xf>
    <xf numFmtId="167" fontId="62" fillId="8" borderId="69" xfId="5" applyNumberFormat="1" applyFont="1" applyFill="1" applyBorder="1" applyAlignment="1">
      <alignment horizontal="center" readingOrder="2"/>
    </xf>
    <xf numFmtId="167" fontId="62" fillId="8" borderId="68" xfId="5" applyNumberFormat="1" applyFont="1" applyFill="1" applyBorder="1" applyAlignment="1">
      <alignment horizontal="center" readingOrder="2"/>
    </xf>
    <xf numFmtId="0" fontId="62" fillId="9" borderId="70" xfId="5" applyFont="1" applyFill="1" applyBorder="1" applyAlignment="1">
      <alignment horizontal="center" readingOrder="2"/>
    </xf>
    <xf numFmtId="0" fontId="62" fillId="9" borderId="69" xfId="5" applyFont="1" applyFill="1" applyBorder="1" applyAlignment="1">
      <alignment horizontal="center" readingOrder="2"/>
    </xf>
    <xf numFmtId="0" fontId="62" fillId="9" borderId="68" xfId="5" applyFont="1" applyFill="1" applyBorder="1" applyAlignment="1">
      <alignment horizontal="center" readingOrder="2"/>
    </xf>
    <xf numFmtId="0" fontId="62" fillId="11" borderId="70" xfId="5" applyFont="1" applyFill="1" applyBorder="1" applyAlignment="1">
      <alignment horizontal="center" wrapText="1" readingOrder="2"/>
    </xf>
    <xf numFmtId="0" fontId="62" fillId="11" borderId="69" xfId="5" applyFont="1" applyFill="1" applyBorder="1" applyAlignment="1">
      <alignment horizontal="center" readingOrder="2"/>
    </xf>
    <xf numFmtId="0" fontId="62" fillId="11" borderId="68" xfId="5" applyFont="1" applyFill="1" applyBorder="1" applyAlignment="1">
      <alignment horizontal="center" readingOrder="2"/>
    </xf>
  </cellXfs>
  <cellStyles count="7">
    <cellStyle name="Hyperlink" xfId="3" builtinId="8"/>
    <cellStyle name="Normal" xfId="0" builtinId="0"/>
    <cellStyle name="Normal 2" xfId="1"/>
    <cellStyle name="Normal 2 2" xfId="4"/>
    <cellStyle name="Normal 2 3" xfId="5"/>
    <cellStyle name="Normal 7" xfId="2"/>
    <cellStyle name="Normal_SHEET" xfId="6"/>
  </cellStyles>
  <dxfs count="431">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B9AD"/>
      <color rgb="FF384CA0"/>
      <color rgb="FF373D48"/>
      <color rgb="FF2B3A82"/>
      <color rgb="FF757575"/>
      <color rgb="FFFC0D1B"/>
      <color rgb="FFFDBF2D"/>
      <color rgb="FF72AC4D"/>
      <color rgb="FF58843B"/>
      <color rgb="FF19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C7F7-44D2-9D87-3CE897FF94BC}"/>
              </c:ext>
            </c:extLst>
          </c:dPt>
          <c:dPt>
            <c:idx val="1"/>
            <c:bubble3D val="0"/>
            <c:spPr>
              <a:solidFill>
                <a:srgbClr val="FFC000"/>
              </a:solidFill>
            </c:spPr>
            <c:extLst>
              <c:ext xmlns:c16="http://schemas.microsoft.com/office/drawing/2014/chart" uri="{C3380CC4-5D6E-409C-BE32-E72D297353CC}">
                <c16:uniqueId val="{00000003-C7F7-44D2-9D87-3CE897FF94BC}"/>
              </c:ext>
            </c:extLst>
          </c:dPt>
          <c:dPt>
            <c:idx val="2"/>
            <c:bubble3D val="0"/>
            <c:spPr>
              <a:solidFill>
                <a:srgbClr val="FF0000"/>
              </a:solidFill>
            </c:spPr>
            <c:extLst>
              <c:ext xmlns:c16="http://schemas.microsoft.com/office/drawing/2014/chart" uri="{C3380CC4-5D6E-409C-BE32-E72D297353CC}">
                <c16:uniqueId val="{00000005-C7F7-44D2-9D87-3CE897FF94BC}"/>
              </c:ext>
            </c:extLst>
          </c:dPt>
          <c:dPt>
            <c:idx val="3"/>
            <c:bubble3D val="0"/>
            <c:spPr>
              <a:solidFill>
                <a:srgbClr val="757575"/>
              </a:solidFill>
            </c:spPr>
            <c:extLst>
              <c:ext xmlns:c16="http://schemas.microsoft.com/office/drawing/2014/chart" uri="{C3380CC4-5D6E-409C-BE32-E72D297353CC}">
                <c16:uniqueId val="{00000007-C7F7-44D2-9D87-3CE897FF94BC}"/>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7F7-44D2-9D87-3CE897FF94BC}"/>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7F7-44D2-9D87-3CE897FF94BC}"/>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7F7-44D2-9D87-3CE897FF94BC}"/>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7F7-44D2-9D87-3CE897FF94BC}"/>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والالتزام'!$C$20:$C$23</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08-C7F7-44D2-9D87-3CE897FF94BC}"/>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6A32-4F3A-824B-6A8AEB2E520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A32-4F3A-824B-6A8AEB2E520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A32-4F3A-824B-6A8AEB2E520E}"/>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A32-4F3A-824B-6A8AEB2E520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32-4F3A-824B-6A8AEB2E520E}"/>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32-4F3A-824B-6A8AEB2E520E}"/>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32-4F3A-824B-6A8AEB2E520E}"/>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32-4F3A-824B-6A8AEB2E52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والالتزام'!$C$43:$C$46</c:f>
              <c:numCache>
                <c:formatCode>General</c:formatCode>
                <c:ptCount val="4"/>
                <c:pt idx="0">
                  <c:v>16</c:v>
                </c:pt>
                <c:pt idx="1">
                  <c:v>0</c:v>
                </c:pt>
                <c:pt idx="2">
                  <c:v>0</c:v>
                </c:pt>
                <c:pt idx="3">
                  <c:v>0</c:v>
                </c:pt>
              </c:numCache>
            </c:numRef>
          </c:val>
          <c:extLst>
            <c:ext xmlns:c16="http://schemas.microsoft.com/office/drawing/2014/chart" uri="{C3380CC4-5D6E-409C-BE32-E72D297353CC}">
              <c16:uniqueId val="{00000008-6A32-4F3A-824B-6A8AEB2E520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الأمن السيبراني المتعلق بالأطراف الخارجية والحوسبة السحابية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322-4C8A-91F9-A10AE17640D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322-4C8A-91F9-A10AE17640D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322-4C8A-91F9-A10AE17640D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322-4C8A-91F9-A10AE17640D0}"/>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22-4C8A-91F9-A10AE17640D0}"/>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22-4C8A-91F9-A10AE17640D0}"/>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22-4C8A-91F9-A10AE17640D0}"/>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22-4C8A-91F9-A10AE17640D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والالتزام'!$C$66:$C$69</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8-2322-4C8A-91F9-A10AE17640D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E9D8-41B1-B5EA-B2CA6295E925}"/>
              </c:ext>
            </c:extLst>
          </c:dPt>
          <c:dPt>
            <c:idx val="1"/>
            <c:bubble3D val="0"/>
            <c:spPr>
              <a:solidFill>
                <a:srgbClr val="FFC000"/>
              </a:solidFill>
            </c:spPr>
            <c:extLst>
              <c:ext xmlns:c16="http://schemas.microsoft.com/office/drawing/2014/chart" uri="{C3380CC4-5D6E-409C-BE32-E72D297353CC}">
                <c16:uniqueId val="{00000003-E9D8-41B1-B5EA-B2CA6295E925}"/>
              </c:ext>
            </c:extLst>
          </c:dPt>
          <c:dPt>
            <c:idx val="2"/>
            <c:bubble3D val="0"/>
            <c:spPr>
              <a:solidFill>
                <a:srgbClr val="FF0000"/>
              </a:solidFill>
            </c:spPr>
            <c:extLst>
              <c:ext xmlns:c16="http://schemas.microsoft.com/office/drawing/2014/chart" uri="{C3380CC4-5D6E-409C-BE32-E72D297353CC}">
                <c16:uniqueId val="{00000005-E9D8-41B1-B5EA-B2CA6295E925}"/>
              </c:ext>
            </c:extLst>
          </c:dPt>
          <c:dPt>
            <c:idx val="3"/>
            <c:bubble3D val="0"/>
            <c:spPr>
              <a:solidFill>
                <a:srgbClr val="757575"/>
              </a:solidFill>
            </c:spPr>
            <c:extLst>
              <c:ext xmlns:c16="http://schemas.microsoft.com/office/drawing/2014/chart" uri="{C3380CC4-5D6E-409C-BE32-E72D297353CC}">
                <c16:uniqueId val="{00000007-E9D8-41B1-B5EA-B2CA6295E925}"/>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D8-41B1-B5EA-B2CA6295E925}"/>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D8-41B1-B5EA-B2CA6295E925}"/>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9D8-41B1-B5EA-B2CA6295E925}"/>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9D8-41B1-B5EA-B2CA6295E92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والالتزام'!$C$7:$C$10</c:f>
              <c:numCache>
                <c:formatCode>General</c:formatCode>
                <c:ptCount val="4"/>
                <c:pt idx="0">
                  <c:v>21</c:v>
                </c:pt>
                <c:pt idx="1">
                  <c:v>0</c:v>
                </c:pt>
                <c:pt idx="2">
                  <c:v>0</c:v>
                </c:pt>
                <c:pt idx="3">
                  <c:v>0</c:v>
                </c:pt>
              </c:numCache>
            </c:numRef>
          </c:val>
          <c:extLst>
            <c:ext xmlns:c16="http://schemas.microsoft.com/office/drawing/2014/chart" uri="{C3380CC4-5D6E-409C-BE32-E72D297353CC}">
              <c16:uniqueId val="{00000008-E9D8-41B1-B5EA-B2CA6295E92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1602;&#1575;&#1574;&#1605;&#1577; &#1575;&#1604;&#1605;&#1581;&#1578;&#1608;&#1610;&#1575;&#1578;'!A1"/></Relationships>
</file>

<file path=xl/drawings/_rels/drawing2.xml.rels><?xml version="1.0" encoding="UTF-8" standalone="yes"?>
<Relationships xmlns="http://schemas.openxmlformats.org/package/2006/relationships"><Relationship Id="rId2" Type="http://schemas.openxmlformats.org/officeDocument/2006/relationships/hyperlink" Target="#'&#1587;&#1580;&#1604; &#1575;&#1604;&#1571;&#1583;&#1575;&#1577;'!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5" Type="http://schemas.openxmlformats.org/officeDocument/2006/relationships/image" Target="../media/image5.jpeg"/><Relationship Id="rId4" Type="http://schemas.openxmlformats.org/officeDocument/2006/relationships/hyperlink" Target="#&#1578;&#1593;&#1604;&#1610;&#1605;&#1575;&#1578;!A1"/></Relationships>
</file>

<file path=xl/drawings/_rels/drawing5.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7.emf"/><Relationship Id="rId5" Type="http://schemas.openxmlformats.org/officeDocument/2006/relationships/hyperlink" Target="#'&#1581;&#1575;&#1604;&#1577; &#1575;&#1604;&#1575;&#1604;&#1578;&#1586;&#1575;&#1605; &#1576;&#1575;&#1604;&#1590;&#1608;&#1575;&#1576;&#1591; '!A1"/><Relationship Id="rId4" Type="http://schemas.openxmlformats.org/officeDocument/2006/relationships/hyperlink" Target="#'&#1588;&#1593;&#1575;&#1585; &#1575;&#1604;&#1580;&#1607;&#1577;'!A1"/></Relationships>
</file>

<file path=xl/drawings/_rels/drawing8.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0.emf"/><Relationship Id="rId5" Type="http://schemas.openxmlformats.org/officeDocument/2006/relationships/hyperlink" Target="#'&#1606;&#1578;&#1575;&#1574;&#1580; &#1575;&#1604;&#1578;&#1602;&#1610;&#1610;&#1605; &#1608;&#1575;&#1604;&#1575;&#1604;&#1578;&#1586;&#1575;&#1605;'!A1"/><Relationship Id="rId4" Type="http://schemas.openxmlformats.org/officeDocument/2006/relationships/hyperlink" Target="#'&#1605;&#1593;&#1604;&#1608;&#1605;&#1575;&#1578; &#1571;&#1587;&#1575;&#1587;&#1610;&#1577; &#1593;&#1606; &#1575;&#1604;&#1580;&#1607;&#1577;'!A1"/></Relationships>
</file>

<file path=xl/drawings/_rels/drawing9.xml.rels><?xml version="1.0" encoding="UTF-8" standalone="yes"?>
<Relationships xmlns="http://schemas.openxmlformats.org/package/2006/relationships"><Relationship Id="rId8" Type="http://schemas.openxmlformats.org/officeDocument/2006/relationships/hyperlink" Target="#'&#1581;&#1575;&#1604;&#1577; &#1575;&#1604;&#1575;&#1604;&#1578;&#1586;&#1575;&#1605; &#1576;&#1575;&#1604;&#1590;&#1608;&#1575;&#1576;&#1591; '!A1"/><Relationship Id="rId3" Type="http://schemas.openxmlformats.org/officeDocument/2006/relationships/chart" Target="../charts/chart3.xml"/><Relationship Id="rId7" Type="http://schemas.openxmlformats.org/officeDocument/2006/relationships/hyperlink" Target="#'&#1602;&#1575;&#1574;&#1605;&#1577; &#1575;&#1604;&#1605;&#1581;&#1578;&#1608;&#1610;&#1575;&#1578;'!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1575;&#1604;&#1585;&#1574;&#1610;&#1587;&#1610;&#1577;!A1"/><Relationship Id="rId5" Type="http://schemas.openxmlformats.org/officeDocument/2006/relationships/image" Target="../media/image12.emf"/><Relationship Id="rId4" Type="http://schemas.openxmlformats.org/officeDocument/2006/relationships/chart" Target="../charts/chart4.xml"/><Relationship Id="rId9" Type="http://schemas.openxmlformats.org/officeDocument/2006/relationships/hyperlink" Target="#'&#1587;&#1580;&#1604; &#1575;&#1604;&#1571;&#1583;&#1575;&#1577;'!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158451</xdr:colOff>
      <xdr:row>10</xdr:row>
      <xdr:rowOff>107058</xdr:rowOff>
    </xdr:from>
    <xdr:to>
      <xdr:col>11</xdr:col>
      <xdr:colOff>360442</xdr:colOff>
      <xdr:row>10</xdr:row>
      <xdr:rowOff>346746</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773877058" y="4729858"/>
          <a:ext cx="798891" cy="23968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tx1"/>
              </a:solidFill>
              <a:latin typeface="DIN NEXT™ ARABIC REGULAR" panose="020B0503020203050203" pitchFamily="34" charset="-78"/>
              <a:cs typeface="DIN NEXT™ ARABIC REGULAR" panose="020B0503020203050203" pitchFamily="34" charset="-78"/>
            </a:rPr>
            <a:t>إبـدأ  </a:t>
          </a:r>
          <a:r>
            <a:rPr lang="en-US" sz="1400">
              <a:solidFill>
                <a:schemeClr val="tx1"/>
              </a:solidFill>
              <a:latin typeface="DIN NEXT™ ARABIC REGULAR" panose="020B0503020203050203" pitchFamily="34" charset="-78"/>
              <a:cs typeface="DIN NEXT™ ARABIC REGULAR" panose="020B0503020203050203" pitchFamily="34" charset="-78"/>
            </a:rPr>
            <a:t>&lt;&lt;</a:t>
          </a:r>
          <a:endParaRPr lang="en-US" sz="24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editAs="oneCell">
    <xdr:from>
      <xdr:col>0</xdr:col>
      <xdr:colOff>242409</xdr:colOff>
      <xdr:row>1</xdr:row>
      <xdr:rowOff>21189</xdr:rowOff>
    </xdr:from>
    <xdr:to>
      <xdr:col>2</xdr:col>
      <xdr:colOff>843542</xdr:colOff>
      <xdr:row>4</xdr:row>
      <xdr:rowOff>936028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056857958" y="289300"/>
          <a:ext cx="1828800" cy="1444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1455080</xdr:colOff>
          <xdr:row>1</xdr:row>
          <xdr:rowOff>80510</xdr:rowOff>
        </xdr:from>
        <xdr:to>
          <xdr:col>10</xdr:col>
          <xdr:colOff>577855</xdr:colOff>
          <xdr:row>4</xdr:row>
          <xdr:rowOff>1212625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شعار الجهة'!$E$7:$G$9" spid="_x0000_s78846"/>
                </a:ext>
              </a:extLst>
            </xdr:cNvPicPr>
          </xdr:nvPicPr>
          <xdr:blipFill>
            <a:blip xmlns:r="http://schemas.openxmlformats.org/officeDocument/2006/relationships" r:embed="rId3"/>
            <a:srcRect/>
            <a:stretch>
              <a:fillRect/>
            </a:stretch>
          </xdr:blipFill>
          <xdr:spPr bwMode="auto">
            <a:xfrm>
              <a:off x="9773405645" y="347210"/>
              <a:ext cx="2767675" cy="166551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6</xdr:col>
      <xdr:colOff>735730</xdr:colOff>
      <xdr:row>8</xdr:row>
      <xdr:rowOff>44410</xdr:rowOff>
    </xdr:from>
    <xdr:ext cx="490392" cy="26161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7774528" y="3879810"/>
          <a:ext cx="49039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2021</a:t>
          </a:r>
        </a:p>
      </xdr:txBody>
    </xdr:sp>
    <xdr:clientData/>
  </xdr:oneCellAnchor>
  <xdr:oneCellAnchor>
    <xdr:from>
      <xdr:col>3</xdr:col>
      <xdr:colOff>855510</xdr:colOff>
      <xdr:row>8</xdr:row>
      <xdr:rowOff>61761</xdr:rowOff>
    </xdr:from>
    <xdr:ext cx="457200" cy="261610"/>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H="1">
          <a:off x="10090437490" y="4074961"/>
          <a:ext cx="457200"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a:t>
          </a:r>
        </a:p>
      </xdr:txBody>
    </xdr:sp>
    <xdr:clientData/>
  </xdr:oneCellAnchor>
  <xdr:twoCellAnchor>
    <xdr:from>
      <xdr:col>0</xdr:col>
      <xdr:colOff>50800</xdr:colOff>
      <xdr:row>15</xdr:row>
      <xdr:rowOff>76200</xdr:rowOff>
    </xdr:from>
    <xdr:to>
      <xdr:col>12</xdr:col>
      <xdr:colOff>522622</xdr:colOff>
      <xdr:row>15</xdr:row>
      <xdr:rowOff>292100</xdr:rowOff>
    </xdr:to>
    <xdr:sp macro="" textlink="">
      <xdr:nvSpPr>
        <xdr:cNvPr id="14" name="Rounded Rectangle 13">
          <a:extLst>
            <a:ext uri="{FF2B5EF4-FFF2-40B4-BE49-F238E27FC236}">
              <a16:creationId xmlns:a16="http://schemas.microsoft.com/office/drawing/2014/main" id="{00000000-0008-0000-0000-00000E000000}"/>
            </a:ext>
          </a:extLst>
        </xdr:cNvPr>
        <xdr:cNvSpPr>
          <a:spLocks/>
        </xdr:cNvSpPr>
      </xdr:nvSpPr>
      <xdr:spPr>
        <a:xfrm>
          <a:off x="10083810778" y="5867400"/>
          <a:ext cx="10225422" cy="2159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49320</xdr:colOff>
      <xdr:row>0</xdr:row>
      <xdr:rowOff>76200</xdr:rowOff>
    </xdr:from>
    <xdr:to>
      <xdr:col>2</xdr:col>
      <xdr:colOff>308400</xdr:colOff>
      <xdr:row>0</xdr:row>
      <xdr:rowOff>260844</xdr:rowOff>
    </xdr:to>
    <xdr:sp macro="" textlink="">
      <xdr:nvSpPr>
        <xdr:cNvPr id="18" name="Rounded Rectangle 17">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0092070450"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335079</xdr:colOff>
      <xdr:row>0</xdr:row>
      <xdr:rowOff>76200</xdr:rowOff>
    </xdr:from>
    <xdr:to>
      <xdr:col>2</xdr:col>
      <xdr:colOff>1394259</xdr:colOff>
      <xdr:row>0</xdr:row>
      <xdr:rowOff>260844</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9674710341" y="76200"/>
          <a:ext cx="10591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10388</xdr:colOff>
      <xdr:row>0</xdr:row>
      <xdr:rowOff>76200</xdr:rowOff>
    </xdr:from>
    <xdr:to>
      <xdr:col>4</xdr:col>
      <xdr:colOff>491718</xdr:colOff>
      <xdr:row>0</xdr:row>
      <xdr:rowOff>260844</xdr:rowOff>
    </xdr:to>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1008979163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603250</xdr:colOff>
      <xdr:row>3</xdr:row>
      <xdr:rowOff>158750</xdr:rowOff>
    </xdr:from>
    <xdr:to>
      <xdr:col>9</xdr:col>
      <xdr:colOff>663350</xdr:colOff>
      <xdr:row>4</xdr:row>
      <xdr:rowOff>285750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0917367900" y="777875"/>
          <a:ext cx="7711850" cy="3651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b="0" i="0">
              <a:latin typeface="DIN Next LT W23 Medium" charset="0"/>
              <a:ea typeface="DIN Next LT W23 Medium" charset="0"/>
              <a:cs typeface="DIN Next LT W23 Medium" charset="0"/>
            </a:rPr>
            <a:t>قائمة المحتويات</a:t>
          </a:r>
          <a:endParaRPr lang="en-US" sz="1600" b="0" i="0">
            <a:latin typeface="DIN Next LT W23 Medium" charset="0"/>
            <a:ea typeface="DIN Next LT W23 Medium" charset="0"/>
            <a:cs typeface="DIN Next LT W23 Medium"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52188</xdr:colOff>
      <xdr:row>0</xdr:row>
      <xdr:rowOff>82902</xdr:rowOff>
    </xdr:from>
    <xdr:to>
      <xdr:col>1</xdr:col>
      <xdr:colOff>533518</xdr:colOff>
      <xdr:row>1</xdr:row>
      <xdr:rowOff>846</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0092543832"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558916</xdr:colOff>
      <xdr:row>0</xdr:row>
      <xdr:rowOff>82902</xdr:rowOff>
    </xdr:from>
    <xdr:to>
      <xdr:col>2</xdr:col>
      <xdr:colOff>748146</xdr:colOff>
      <xdr:row>1</xdr:row>
      <xdr:rowOff>846</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9674670654" y="82902"/>
          <a:ext cx="1056005"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795147</xdr:colOff>
      <xdr:row>0</xdr:row>
      <xdr:rowOff>82902</xdr:rowOff>
    </xdr:from>
    <xdr:to>
      <xdr:col>4</xdr:col>
      <xdr:colOff>146177</xdr:colOff>
      <xdr:row>1</xdr:row>
      <xdr:rowOff>846</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10090276873"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184706</xdr:colOff>
      <xdr:row>0</xdr:row>
      <xdr:rowOff>76552</xdr:rowOff>
    </xdr:from>
    <xdr:to>
      <xdr:col>5</xdr:col>
      <xdr:colOff>431086</xdr:colOff>
      <xdr:row>0</xdr:row>
      <xdr:rowOff>261196</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0089141064" y="7655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647700</xdr:colOff>
      <xdr:row>3</xdr:row>
      <xdr:rowOff>228600</xdr:rowOff>
    </xdr:from>
    <xdr:to>
      <xdr:col>9</xdr:col>
      <xdr:colOff>1250949</xdr:colOff>
      <xdr:row>4</xdr:row>
      <xdr:rowOff>354500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1021345751" y="8509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سجل أداة التقييم وقياس الالتزام</a:t>
          </a:r>
          <a:endParaRPr lang="en-US" sz="1600">
            <a:latin typeface="DIN Next LT W23 Medium" charset="0"/>
            <a:ea typeface="DIN Next LT W23 Medium" charset="0"/>
            <a:cs typeface="DIN Next LT W23 Medium"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1</xdr:col>
      <xdr:colOff>595630</xdr:colOff>
      <xdr:row>1</xdr:row>
      <xdr:rowOff>13194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11026801670" y="95250"/>
          <a:ext cx="11544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11026056817" y="95250"/>
          <a:ext cx="7099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11025169711" y="95250"/>
          <a:ext cx="8877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11024211702" y="88900"/>
          <a:ext cx="91948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105</xdr:col>
      <xdr:colOff>423333</xdr:colOff>
      <xdr:row>9</xdr:row>
      <xdr:rowOff>440267</xdr:rowOff>
    </xdr:from>
    <xdr:to>
      <xdr:col>106</xdr:col>
      <xdr:colOff>215900</xdr:colOff>
      <xdr:row>10</xdr:row>
      <xdr:rowOff>14502</xdr:rowOff>
    </xdr:to>
    <xdr:sp macro="" textlink="">
      <xdr:nvSpPr>
        <xdr:cNvPr id="36" name="Rectangle 35">
          <a:extLst>
            <a:ext uri="{FF2B5EF4-FFF2-40B4-BE49-F238E27FC236}">
              <a16:creationId xmlns:a16="http://schemas.microsoft.com/office/drawing/2014/main" id="{EE7DBE64-EB25-A849-9D85-DDA38A69949F}"/>
            </a:ext>
          </a:extLst>
        </xdr:cNvPr>
        <xdr:cNvSpPr/>
      </xdr:nvSpPr>
      <xdr:spPr>
        <a:xfrm>
          <a:off x="10956505900" y="1900767"/>
          <a:ext cx="465667" cy="187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Sakkal Majalla" panose="02000000000000000000" pitchFamily="2" charset="-78"/>
            <a:cs typeface="Sakkal Majalla" panose="02000000000000000000" pitchFamily="2" charset="-78"/>
          </a:endParaRPr>
        </a:p>
      </xdr:txBody>
    </xdr:sp>
    <xdr:clientData/>
  </xdr:twoCellAnchor>
  <xdr:twoCellAnchor>
    <xdr:from>
      <xdr:col>8</xdr:col>
      <xdr:colOff>295275</xdr:colOff>
      <xdr:row>38</xdr:row>
      <xdr:rowOff>57150</xdr:rowOff>
    </xdr:from>
    <xdr:to>
      <xdr:col>9</xdr:col>
      <xdr:colOff>200025</xdr:colOff>
      <xdr:row>39</xdr:row>
      <xdr:rowOff>0</xdr:rowOff>
    </xdr:to>
    <xdr:sp macro="" textlink="">
      <xdr:nvSpPr>
        <xdr:cNvPr id="4" name="TextBox 3"/>
        <xdr:cNvSpPr txBox="1"/>
      </xdr:nvSpPr>
      <xdr:spPr>
        <a:xfrm>
          <a:off x="10996398188" y="8672513"/>
          <a:ext cx="576262" cy="20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ar-SA" sz="1100"/>
        </a:p>
      </xdr:txBody>
    </xdr:sp>
    <xdr:clientData/>
  </xdr:twoCellAnchor>
  <xdr:twoCellAnchor editAs="oneCell">
    <xdr:from>
      <xdr:col>0</xdr:col>
      <xdr:colOff>326571</xdr:colOff>
      <xdr:row>5</xdr:row>
      <xdr:rowOff>336175</xdr:rowOff>
    </xdr:from>
    <xdr:to>
      <xdr:col>10</xdr:col>
      <xdr:colOff>212912</xdr:colOff>
      <xdr:row>37</xdr:row>
      <xdr:rowOff>89284</xdr:rowOff>
    </xdr:to>
    <xdr:pic>
      <xdr:nvPicPr>
        <xdr:cNvPr id="9" name="Picture 8">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3165"/>
        <a:stretch/>
      </xdr:blipFill>
      <xdr:spPr>
        <a:xfrm>
          <a:off x="10085352388" y="1682375"/>
          <a:ext cx="8014341" cy="6909559"/>
        </a:xfrm>
        <a:prstGeom prst="rect">
          <a:avLst/>
        </a:prstGeom>
      </xdr:spPr>
    </xdr:pic>
    <xdr:clientData/>
  </xdr:twoCellAnchor>
  <xdr:twoCellAnchor>
    <xdr:from>
      <xdr:col>0</xdr:col>
      <xdr:colOff>496848</xdr:colOff>
      <xdr:row>4</xdr:row>
      <xdr:rowOff>33190</xdr:rowOff>
    </xdr:from>
    <xdr:to>
      <xdr:col>9</xdr:col>
      <xdr:colOff>1072014</xdr:colOff>
      <xdr:row>4</xdr:row>
      <xdr:rowOff>390056</xdr:rowOff>
    </xdr:to>
    <xdr:sp macro="" textlink="">
      <xdr:nvSpPr>
        <xdr:cNvPr id="10" name="Rounded Rectangle 9">
          <a:extLst>
            <a:ext uri="{FF2B5EF4-FFF2-40B4-BE49-F238E27FC236}">
              <a16:creationId xmlns:a16="http://schemas.microsoft.com/office/drawing/2014/main" id="{00000000-0008-0000-0200-000007000000}"/>
            </a:ext>
          </a:extLst>
        </xdr:cNvPr>
        <xdr:cNvSpPr/>
      </xdr:nvSpPr>
      <xdr:spPr>
        <a:xfrm>
          <a:off x="10085642636" y="896790"/>
          <a:ext cx="7553816" cy="35686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إجراءات التقييم وقياس الالتزام بضوابط الأمن السيبراني للعمل عن بعد</a:t>
          </a:r>
          <a:endParaRPr lang="en-US" sz="1600">
            <a:latin typeface="DIN Next LT W23 Medium" charset="0"/>
            <a:ea typeface="DIN Next LT W23 Medium" charset="0"/>
            <a:cs typeface="DIN Next LT W23 Medium"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89465</xdr:colOff>
      <xdr:row>18</xdr:row>
      <xdr:rowOff>1135380</xdr:rowOff>
    </xdr:from>
    <xdr:to>
      <xdr:col>3</xdr:col>
      <xdr:colOff>2101145</xdr:colOff>
      <xdr:row>18</xdr:row>
      <xdr:rowOff>1318260</xdr:rowOff>
    </xdr:to>
    <xdr:sp macro="" textlink="">
      <xdr:nvSpPr>
        <xdr:cNvPr id="30" name="Rounded Rectangle 29">
          <a:extLst>
            <a:ext uri="{FF2B5EF4-FFF2-40B4-BE49-F238E27FC236}">
              <a16:creationId xmlns:a16="http://schemas.microsoft.com/office/drawing/2014/main" id="{00000000-0008-0000-0400-00001E000000}"/>
            </a:ext>
          </a:extLst>
        </xdr:cNvPr>
        <xdr:cNvSpPr/>
      </xdr:nvSpPr>
      <xdr:spPr>
        <a:xfrm>
          <a:off x="635860495" y="640080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95250</xdr:colOff>
      <xdr:row>18</xdr:row>
      <xdr:rowOff>905087</xdr:rowOff>
    </xdr:from>
    <xdr:to>
      <xdr:col>3</xdr:col>
      <xdr:colOff>2106930</xdr:colOff>
      <xdr:row>18</xdr:row>
      <xdr:rowOff>1087967</xdr:rowOff>
    </xdr:to>
    <xdr:sp macro="" textlink="">
      <xdr:nvSpPr>
        <xdr:cNvPr id="31" name="Rounded Rectangle 30">
          <a:extLst>
            <a:ext uri="{FF2B5EF4-FFF2-40B4-BE49-F238E27FC236}">
              <a16:creationId xmlns:a16="http://schemas.microsoft.com/office/drawing/2014/main" id="{00000000-0008-0000-0400-00001F000000}"/>
            </a:ext>
          </a:extLst>
        </xdr:cNvPr>
        <xdr:cNvSpPr/>
      </xdr:nvSpPr>
      <xdr:spPr>
        <a:xfrm>
          <a:off x="635391795" y="761068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102163</xdr:colOff>
      <xdr:row>18</xdr:row>
      <xdr:rowOff>676487</xdr:rowOff>
    </xdr:from>
    <xdr:to>
      <xdr:col>3</xdr:col>
      <xdr:colOff>2113843</xdr:colOff>
      <xdr:row>18</xdr:row>
      <xdr:rowOff>859367</xdr:rowOff>
    </xdr:to>
    <xdr:sp macro="" textlink="">
      <xdr:nvSpPr>
        <xdr:cNvPr id="32" name="Rounded Rectangle 31">
          <a:extLst>
            <a:ext uri="{FF2B5EF4-FFF2-40B4-BE49-F238E27FC236}">
              <a16:creationId xmlns:a16="http://schemas.microsoft.com/office/drawing/2014/main" id="{00000000-0008-0000-0400-000020000000}"/>
            </a:ext>
          </a:extLst>
        </xdr:cNvPr>
        <xdr:cNvSpPr/>
      </xdr:nvSpPr>
      <xdr:spPr>
        <a:xfrm>
          <a:off x="635847797" y="594190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108514</xdr:colOff>
      <xdr:row>18</xdr:row>
      <xdr:rowOff>454236</xdr:rowOff>
    </xdr:from>
    <xdr:to>
      <xdr:col>3</xdr:col>
      <xdr:colOff>2120194</xdr:colOff>
      <xdr:row>18</xdr:row>
      <xdr:rowOff>637116</xdr:rowOff>
    </xdr:to>
    <xdr:sp macro="" textlink="">
      <xdr:nvSpPr>
        <xdr:cNvPr id="33" name="Rounded Rectangle 32">
          <a:extLst>
            <a:ext uri="{FF2B5EF4-FFF2-40B4-BE49-F238E27FC236}">
              <a16:creationId xmlns:a16="http://schemas.microsoft.com/office/drawing/2014/main" id="{00000000-0008-0000-0400-000021000000}"/>
            </a:ext>
          </a:extLst>
        </xdr:cNvPr>
        <xdr:cNvSpPr/>
      </xdr:nvSpPr>
      <xdr:spPr>
        <a:xfrm>
          <a:off x="635841446" y="571965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228600</xdr:colOff>
      <xdr:row>2</xdr:row>
      <xdr:rowOff>152400</xdr:rowOff>
    </xdr:from>
    <xdr:to>
      <xdr:col>4</xdr:col>
      <xdr:colOff>6349</xdr:colOff>
      <xdr:row>4</xdr:row>
      <xdr:rowOff>62400</xdr:rowOff>
    </xdr:to>
    <xdr:sp macro="" textlink="">
      <xdr:nvSpPr>
        <xdr:cNvPr id="39" name="Rounded Rectangle 38">
          <a:extLst>
            <a:ext uri="{FF2B5EF4-FFF2-40B4-BE49-F238E27FC236}">
              <a16:creationId xmlns:a16="http://schemas.microsoft.com/office/drawing/2014/main" id="{00000000-0008-0000-0400-000027000000}"/>
            </a:ext>
          </a:extLst>
        </xdr:cNvPr>
        <xdr:cNvSpPr/>
      </xdr:nvSpPr>
      <xdr:spPr>
        <a:xfrm>
          <a:off x="632707651" y="5715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82550</xdr:rowOff>
    </xdr:from>
    <xdr:to>
      <xdr:col>2</xdr:col>
      <xdr:colOff>513080</xdr:colOff>
      <xdr:row>1</xdr:row>
      <xdr:rowOff>6844</xdr:rowOff>
    </xdr:to>
    <xdr:sp macro="" textlink="">
      <xdr:nvSpPr>
        <xdr:cNvPr id="25" name="Rounded Rectangle 24">
          <a:hlinkClick xmlns:r="http://schemas.openxmlformats.org/officeDocument/2006/relationships" r:id="rId1"/>
          <a:extLst>
            <a:ext uri="{FF2B5EF4-FFF2-40B4-BE49-F238E27FC236}">
              <a16:creationId xmlns:a16="http://schemas.microsoft.com/office/drawing/2014/main" id="{00000000-0008-0000-0400-000019000000}"/>
            </a:ext>
          </a:extLst>
        </xdr:cNvPr>
        <xdr:cNvSpPr/>
      </xdr:nvSpPr>
      <xdr:spPr>
        <a:xfrm>
          <a:off x="53476017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27303</xdr:colOff>
      <xdr:row>0</xdr:row>
      <xdr:rowOff>82550</xdr:rowOff>
    </xdr:from>
    <xdr:to>
      <xdr:col>3</xdr:col>
      <xdr:colOff>1124583</xdr:colOff>
      <xdr:row>1</xdr:row>
      <xdr:rowOff>6844</xdr:rowOff>
    </xdr:to>
    <xdr:sp macro="" textlink="">
      <xdr:nvSpPr>
        <xdr:cNvPr id="40" name="Rounded Rectangle 39">
          <a:hlinkClick xmlns:r="http://schemas.openxmlformats.org/officeDocument/2006/relationships" r:id="rId2"/>
          <a:extLst>
            <a:ext uri="{FF2B5EF4-FFF2-40B4-BE49-F238E27FC236}">
              <a16:creationId xmlns:a16="http://schemas.microsoft.com/office/drawing/2014/main" id="{00000000-0008-0000-0400-000028000000}"/>
            </a:ext>
          </a:extLst>
        </xdr:cNvPr>
        <xdr:cNvSpPr/>
      </xdr:nvSpPr>
      <xdr:spPr>
        <a:xfrm>
          <a:off x="53362796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1162059</xdr:colOff>
      <xdr:row>0</xdr:row>
      <xdr:rowOff>82550</xdr:rowOff>
    </xdr:from>
    <xdr:to>
      <xdr:col>3</xdr:col>
      <xdr:colOff>2259339</xdr:colOff>
      <xdr:row>1</xdr:row>
      <xdr:rowOff>6844</xdr:rowOff>
    </xdr:to>
    <xdr:sp macro="" textlink="">
      <xdr:nvSpPr>
        <xdr:cNvPr id="41" name="Rounded Rectangle 40">
          <a:hlinkClick xmlns:r="http://schemas.openxmlformats.org/officeDocument/2006/relationships" r:id="rId3"/>
          <a:extLst>
            <a:ext uri="{FF2B5EF4-FFF2-40B4-BE49-F238E27FC236}">
              <a16:creationId xmlns:a16="http://schemas.microsoft.com/office/drawing/2014/main" id="{00000000-0008-0000-0400-000029000000}"/>
            </a:ext>
          </a:extLst>
        </xdr:cNvPr>
        <xdr:cNvSpPr/>
      </xdr:nvSpPr>
      <xdr:spPr>
        <a:xfrm>
          <a:off x="53249321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2297868</xdr:colOff>
      <xdr:row>0</xdr:row>
      <xdr:rowOff>76200</xdr:rowOff>
    </xdr:from>
    <xdr:to>
      <xdr:col>3</xdr:col>
      <xdr:colOff>3395148</xdr:colOff>
      <xdr:row>1</xdr:row>
      <xdr:rowOff>494</xdr:rowOff>
    </xdr:to>
    <xdr:sp macro="" textlink="">
      <xdr:nvSpPr>
        <xdr:cNvPr id="42" name="Rounded Rectangle 41">
          <a:hlinkClick xmlns:r="http://schemas.openxmlformats.org/officeDocument/2006/relationships" r:id="rId4"/>
          <a:extLst>
            <a:ext uri="{FF2B5EF4-FFF2-40B4-BE49-F238E27FC236}">
              <a16:creationId xmlns:a16="http://schemas.microsoft.com/office/drawing/2014/main" id="{00000000-0008-0000-0400-00002A000000}"/>
            </a:ext>
          </a:extLst>
        </xdr:cNvPr>
        <xdr:cNvSpPr/>
      </xdr:nvSpPr>
      <xdr:spPr>
        <a:xfrm>
          <a:off x="53135740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552450</xdr:colOff>
      <xdr:row>5</xdr:row>
      <xdr:rowOff>342900</xdr:rowOff>
    </xdr:from>
    <xdr:to>
      <xdr:col>3</xdr:col>
      <xdr:colOff>1649730</xdr:colOff>
      <xdr:row>5</xdr:row>
      <xdr:rowOff>527544</xdr:rowOff>
    </xdr:to>
    <xdr:sp macro="" textlink="">
      <xdr:nvSpPr>
        <xdr:cNvPr id="43" name="Rounded Rectangle 42">
          <a:extLst>
            <a:ext uri="{FF2B5EF4-FFF2-40B4-BE49-F238E27FC236}">
              <a16:creationId xmlns:a16="http://schemas.microsoft.com/office/drawing/2014/main" id="{00000000-0008-0000-0400-00002B000000}"/>
            </a:ext>
          </a:extLst>
        </xdr:cNvPr>
        <xdr:cNvSpPr/>
      </xdr:nvSpPr>
      <xdr:spPr>
        <a:xfrm>
          <a:off x="533102820"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1684653</xdr:colOff>
      <xdr:row>5</xdr:row>
      <xdr:rowOff>342900</xdr:rowOff>
    </xdr:from>
    <xdr:to>
      <xdr:col>3</xdr:col>
      <xdr:colOff>2781933</xdr:colOff>
      <xdr:row>5</xdr:row>
      <xdr:rowOff>527544</xdr:rowOff>
    </xdr:to>
    <xdr:sp macro="" textlink="">
      <xdr:nvSpPr>
        <xdr:cNvPr id="44" name="Rounded Rectangle 43">
          <a:extLst>
            <a:ext uri="{FF2B5EF4-FFF2-40B4-BE49-F238E27FC236}">
              <a16:creationId xmlns:a16="http://schemas.microsoft.com/office/drawing/2014/main" id="{00000000-0008-0000-0400-00002C000000}"/>
            </a:ext>
          </a:extLst>
        </xdr:cNvPr>
        <xdr:cNvSpPr/>
      </xdr:nvSpPr>
      <xdr:spPr>
        <a:xfrm>
          <a:off x="531970617"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2819409</xdr:colOff>
      <xdr:row>5</xdr:row>
      <xdr:rowOff>342900</xdr:rowOff>
    </xdr:from>
    <xdr:to>
      <xdr:col>3</xdr:col>
      <xdr:colOff>3916689</xdr:colOff>
      <xdr:row>5</xdr:row>
      <xdr:rowOff>527544</xdr:rowOff>
    </xdr:to>
    <xdr:sp macro="" textlink="">
      <xdr:nvSpPr>
        <xdr:cNvPr id="45" name="Rounded Rectangle 44">
          <a:extLst>
            <a:ext uri="{FF2B5EF4-FFF2-40B4-BE49-F238E27FC236}">
              <a16:creationId xmlns:a16="http://schemas.microsoft.com/office/drawing/2014/main" id="{00000000-0008-0000-0400-00002D000000}"/>
            </a:ext>
          </a:extLst>
        </xdr:cNvPr>
        <xdr:cNvSpPr/>
      </xdr:nvSpPr>
      <xdr:spPr>
        <a:xfrm>
          <a:off x="530835861"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3955218</xdr:colOff>
      <xdr:row>5</xdr:row>
      <xdr:rowOff>336550</xdr:rowOff>
    </xdr:from>
    <xdr:to>
      <xdr:col>3</xdr:col>
      <xdr:colOff>5052498</xdr:colOff>
      <xdr:row>5</xdr:row>
      <xdr:rowOff>521194</xdr:rowOff>
    </xdr:to>
    <xdr:sp macro="" textlink="">
      <xdr:nvSpPr>
        <xdr:cNvPr id="46" name="Rounded Rectangle 45">
          <a:extLst>
            <a:ext uri="{FF2B5EF4-FFF2-40B4-BE49-F238E27FC236}">
              <a16:creationId xmlns:a16="http://schemas.microsoft.com/office/drawing/2014/main" id="{00000000-0008-0000-0400-00002E000000}"/>
            </a:ext>
          </a:extLst>
        </xdr:cNvPr>
        <xdr:cNvSpPr/>
      </xdr:nvSpPr>
      <xdr:spPr>
        <a:xfrm>
          <a:off x="529700052" y="14160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843549</xdr:colOff>
      <xdr:row>20</xdr:row>
      <xdr:rowOff>195348</xdr:rowOff>
    </xdr:from>
    <xdr:to>
      <xdr:col>3</xdr:col>
      <xdr:colOff>2855229</xdr:colOff>
      <xdr:row>20</xdr:row>
      <xdr:rowOff>378228</xdr:rowOff>
    </xdr:to>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553221598" y="8196348"/>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798249</xdr:colOff>
      <xdr:row>22</xdr:row>
      <xdr:rowOff>194397</xdr:rowOff>
    </xdr:from>
    <xdr:to>
      <xdr:col>3</xdr:col>
      <xdr:colOff>2809929</xdr:colOff>
      <xdr:row>22</xdr:row>
      <xdr:rowOff>377277</xdr:rowOff>
    </xdr:to>
    <xdr:sp macro="" textlink="">
      <xdr:nvSpPr>
        <xdr:cNvPr id="22" name="Rounded Rectangle 21">
          <a:extLst>
            <a:ext uri="{FF2B5EF4-FFF2-40B4-BE49-F238E27FC236}">
              <a16:creationId xmlns:a16="http://schemas.microsoft.com/office/drawing/2014/main" id="{00000000-0008-0000-0400-000016000000}"/>
            </a:ext>
          </a:extLst>
        </xdr:cNvPr>
        <xdr:cNvSpPr/>
      </xdr:nvSpPr>
      <xdr:spPr>
        <a:xfrm>
          <a:off x="553266898" y="8972051"/>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811156</xdr:colOff>
      <xdr:row>24</xdr:row>
      <xdr:rowOff>182435</xdr:rowOff>
    </xdr:from>
    <xdr:to>
      <xdr:col>3</xdr:col>
      <xdr:colOff>2822836</xdr:colOff>
      <xdr:row>24</xdr:row>
      <xdr:rowOff>365315</xdr:rowOff>
    </xdr:to>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553253991" y="9733080"/>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804838</xdr:colOff>
      <xdr:row>26</xdr:row>
      <xdr:rowOff>194396</xdr:rowOff>
    </xdr:from>
    <xdr:to>
      <xdr:col>3</xdr:col>
      <xdr:colOff>2816518</xdr:colOff>
      <xdr:row>26</xdr:row>
      <xdr:rowOff>377276</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553260309" y="11093194"/>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3</xdr:col>
      <xdr:colOff>577850</xdr:colOff>
      <xdr:row>30</xdr:row>
      <xdr:rowOff>635000</xdr:rowOff>
    </xdr:from>
    <xdr:to>
      <xdr:col>3</xdr:col>
      <xdr:colOff>5245101</xdr:colOff>
      <xdr:row>30</xdr:row>
      <xdr:rowOff>1130299</xdr:rowOff>
    </xdr:to>
    <xdr:sp macro="" textlink="">
      <xdr:nvSpPr>
        <xdr:cNvPr id="26" name="Rounded Rectangle 25">
          <a:extLst>
            <a:ext uri="{FF2B5EF4-FFF2-40B4-BE49-F238E27FC236}">
              <a16:creationId xmlns:a16="http://schemas.microsoft.com/office/drawing/2014/main" id="{00000000-0008-0000-0400-000011000000}"/>
            </a:ext>
          </a:extLst>
        </xdr:cNvPr>
        <xdr:cNvSpPr/>
      </xdr:nvSpPr>
      <xdr:spPr>
        <a:xfrm>
          <a:off x="529367749" y="13087350"/>
          <a:ext cx="4667251"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TCC</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نسخة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cs typeface="DIN Next LT Arabic Light" panose="020B0303020203050203" pitchFamily="34" charset="-78"/>
            </a:rPr>
            <a:t>TCC_Entity's Domain_DDMMYYYYH_Version Number</a:t>
          </a:r>
        </a:p>
      </xdr:txBody>
    </xdr:sp>
    <xdr:clientData/>
  </xdr:twoCellAnchor>
  <xdr:twoCellAnchor>
    <xdr:from>
      <xdr:col>3</xdr:col>
      <xdr:colOff>1087755</xdr:colOff>
      <xdr:row>30</xdr:row>
      <xdr:rowOff>1156758</xdr:rowOff>
    </xdr:from>
    <xdr:to>
      <xdr:col>3</xdr:col>
      <xdr:colOff>4791075</xdr:colOff>
      <xdr:row>30</xdr:row>
      <xdr:rowOff>1431078</xdr:rowOff>
    </xdr:to>
    <xdr:sp macro="" textlink="">
      <xdr:nvSpPr>
        <xdr:cNvPr id="27" name="Rounded Rectangle 26">
          <a:extLst>
            <a:ext uri="{FF2B5EF4-FFF2-40B4-BE49-F238E27FC236}">
              <a16:creationId xmlns:a16="http://schemas.microsoft.com/office/drawing/2014/main" id="{00000000-0008-0000-0400-000013000000}"/>
            </a:ext>
          </a:extLst>
        </xdr:cNvPr>
        <xdr:cNvSpPr/>
      </xdr:nvSpPr>
      <xdr:spPr>
        <a:xfrm>
          <a:off x="529821775" y="13609108"/>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 :</a:t>
          </a:r>
          <a:r>
            <a:rPr lang="ar-SA" sz="10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TCC_NCA.GOV.SA_09111439H_V1.0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50799</xdr:colOff>
      <xdr:row>6</xdr:row>
      <xdr:rowOff>44451</xdr:rowOff>
    </xdr:from>
    <xdr:to>
      <xdr:col>6</xdr:col>
      <xdr:colOff>565149</xdr:colOff>
      <xdr:row>8</xdr:row>
      <xdr:rowOff>444501</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0087991001" y="1784351"/>
          <a:ext cx="2374900" cy="1352550"/>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xdr:twoCellAnchor>
    <xdr:from>
      <xdr:col>1</xdr:col>
      <xdr:colOff>0</xdr:colOff>
      <xdr:row>4</xdr:row>
      <xdr:rowOff>63500</xdr:rowOff>
    </xdr:from>
    <xdr:to>
      <xdr:col>10</xdr:col>
      <xdr:colOff>82549</xdr:colOff>
      <xdr:row>4</xdr:row>
      <xdr:rowOff>430700</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1021256851" y="927100"/>
          <a:ext cx="82867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114300</xdr:colOff>
      <xdr:row>0</xdr:row>
      <xdr:rowOff>95250</xdr:rowOff>
    </xdr:from>
    <xdr:to>
      <xdr:col>1</xdr:col>
      <xdr:colOff>595630</xdr:colOff>
      <xdr:row>1</xdr:row>
      <xdr:rowOff>13194</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0092481720"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300-00000D000000}"/>
            </a:ext>
          </a:extLst>
        </xdr:cNvPr>
        <xdr:cNvSpPr/>
      </xdr:nvSpPr>
      <xdr:spPr>
        <a:xfrm>
          <a:off x="10091349517"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10090214761"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0089078952"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482600</xdr:colOff>
          <xdr:row>0</xdr:row>
          <xdr:rowOff>82550</xdr:rowOff>
        </xdr:from>
        <xdr:to>
          <xdr:col>7</xdr:col>
          <xdr:colOff>0</xdr:colOff>
          <xdr:row>1</xdr:row>
          <xdr:rowOff>1200150</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a:extLst>
                <a:ext uri="{84589F7E-364E-4C9E-8A38-B11213B215E9}">
                  <a14:cameraTool cellRange="'شعار الجهة'!$E$7:$G$9" spid="_x0000_s148534"/>
                </a:ext>
              </a:extLst>
            </xdr:cNvPicPr>
          </xdr:nvPicPr>
          <xdr:blipFill>
            <a:blip xmlns:r="http://schemas.openxmlformats.org/officeDocument/2006/relationships" r:embed="rId1"/>
            <a:srcRect/>
            <a:stretch>
              <a:fillRect/>
            </a:stretch>
          </xdr:blipFill>
          <xdr:spPr bwMode="auto">
            <a:xfrm>
              <a:off x="11023492050" y="82550"/>
              <a:ext cx="264795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660400</xdr:colOff>
      <xdr:row>2</xdr:row>
      <xdr:rowOff>177800</xdr:rowOff>
    </xdr:from>
    <xdr:to>
      <xdr:col>6</xdr:col>
      <xdr:colOff>2336672</xdr:colOff>
      <xdr:row>3</xdr:row>
      <xdr:rowOff>222295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11024730428" y="1727200"/>
          <a:ext cx="85469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88900</xdr:rowOff>
    </xdr:from>
    <xdr:to>
      <xdr:col>1</xdr:col>
      <xdr:colOff>582930</xdr:colOff>
      <xdr:row>0</xdr:row>
      <xdr:rowOff>273544</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10095904370"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608327</xdr:colOff>
      <xdr:row>0</xdr:row>
      <xdr:rowOff>85725</xdr:rowOff>
    </xdr:from>
    <xdr:to>
      <xdr:col>2</xdr:col>
      <xdr:colOff>285749</xdr:colOff>
      <xdr:row>0</xdr:row>
      <xdr:rowOff>276225</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9678295351" y="85725"/>
          <a:ext cx="1068072" cy="19050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327035</xdr:colOff>
      <xdr:row>0</xdr:row>
      <xdr:rowOff>88899</xdr:rowOff>
    </xdr:from>
    <xdr:to>
      <xdr:col>3</xdr:col>
      <xdr:colOff>542925</xdr:colOff>
      <xdr:row>0</xdr:row>
      <xdr:rowOff>276224</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9677247600" y="88899"/>
          <a:ext cx="1006465" cy="187325"/>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577018</xdr:colOff>
      <xdr:row>0</xdr:row>
      <xdr:rowOff>92074</xdr:rowOff>
    </xdr:from>
    <xdr:to>
      <xdr:col>3</xdr:col>
      <xdr:colOff>1638300</xdr:colOff>
      <xdr:row>0</xdr:row>
      <xdr:rowOff>285750</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500-00000D000000}"/>
            </a:ext>
          </a:extLst>
        </xdr:cNvPr>
        <xdr:cNvSpPr/>
      </xdr:nvSpPr>
      <xdr:spPr>
        <a:xfrm>
          <a:off x="9676152225" y="92074"/>
          <a:ext cx="1061282" cy="19367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77706</xdr:colOff>
          <xdr:row>0</xdr:row>
          <xdr:rowOff>160943</xdr:rowOff>
        </xdr:from>
        <xdr:to>
          <xdr:col>13</xdr:col>
          <xdr:colOff>1508</xdr:colOff>
          <xdr:row>4</xdr:row>
          <xdr:rowOff>103793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143784"/>
                </a:ext>
              </a:extLst>
            </xdr:cNvPicPr>
          </xdr:nvPicPr>
          <xdr:blipFill>
            <a:blip xmlns:r="http://schemas.openxmlformats.org/officeDocument/2006/relationships" r:embed="rId1"/>
            <a:srcRect/>
            <a:stretch>
              <a:fillRect/>
            </a:stretch>
          </xdr:blipFill>
          <xdr:spPr bwMode="auto">
            <a:xfrm>
              <a:off x="11461054756" y="160943"/>
              <a:ext cx="2700338" cy="143351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800-000003000000}"/>
            </a:ext>
          </a:extLst>
        </xdr:cNvPr>
        <xdr:cNvSpPr/>
      </xdr:nvSpPr>
      <xdr:spPr>
        <a:xfrm>
          <a:off x="114357949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76200</xdr:colOff>
      <xdr:row>0</xdr:row>
      <xdr:rowOff>69850</xdr:rowOff>
    </xdr:from>
    <xdr:to>
      <xdr:col>1</xdr:col>
      <xdr:colOff>767080</xdr:colOff>
      <xdr:row>0</xdr:row>
      <xdr:rowOff>264583</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10060109420" y="69850"/>
          <a:ext cx="1082463" cy="19473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791419</xdr:colOff>
      <xdr:row>0</xdr:row>
      <xdr:rowOff>69849</xdr:rowOff>
    </xdr:from>
    <xdr:to>
      <xdr:col>2</xdr:col>
      <xdr:colOff>275165</xdr:colOff>
      <xdr:row>0</xdr:row>
      <xdr:rowOff>264582</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10059035001" y="69849"/>
          <a:ext cx="1050080" cy="194733"/>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309042</xdr:colOff>
      <xdr:row>0</xdr:row>
      <xdr:rowOff>69849</xdr:rowOff>
    </xdr:from>
    <xdr:to>
      <xdr:col>3</xdr:col>
      <xdr:colOff>804334</xdr:colOff>
      <xdr:row>0</xdr:row>
      <xdr:rowOff>264583</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10057976666" y="69849"/>
          <a:ext cx="1024458" cy="1947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845835</xdr:colOff>
      <xdr:row>0</xdr:row>
      <xdr:rowOff>74083</xdr:rowOff>
    </xdr:from>
    <xdr:to>
      <xdr:col>5</xdr:col>
      <xdr:colOff>148166</xdr:colOff>
      <xdr:row>0</xdr:row>
      <xdr:rowOff>264583</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10056876000" y="74083"/>
          <a:ext cx="1059165" cy="19050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8" name="Picture 7">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102852"/>
                </a:ext>
              </a:extLst>
            </xdr:cNvPicPr>
          </xdr:nvPicPr>
          <xdr:blipFill>
            <a:blip xmlns:r="http://schemas.openxmlformats.org/officeDocument/2006/relationships" r:embed="rId5"/>
            <a:srcRect/>
            <a:stretch>
              <a:fillRect/>
            </a:stretch>
          </xdr:blipFill>
          <xdr:spPr bwMode="auto">
            <a:xfrm>
              <a:off x="1018911475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133350</xdr:colOff>
      <xdr:row>0</xdr:row>
      <xdr:rowOff>76200</xdr:rowOff>
    </xdr:from>
    <xdr:to>
      <xdr:col>1</xdr:col>
      <xdr:colOff>661177</xdr:colOff>
      <xdr:row>0</xdr:row>
      <xdr:rowOff>257175</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900-000009000000}"/>
            </a:ext>
          </a:extLst>
        </xdr:cNvPr>
        <xdr:cNvSpPr/>
      </xdr:nvSpPr>
      <xdr:spPr>
        <a:xfrm>
          <a:off x="9675929198" y="76200"/>
          <a:ext cx="1070752" cy="180975"/>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676276</xdr:colOff>
      <xdr:row>0</xdr:row>
      <xdr:rowOff>76200</xdr:rowOff>
    </xdr:from>
    <xdr:to>
      <xdr:col>1</xdr:col>
      <xdr:colOff>1735173</xdr:colOff>
      <xdr:row>0</xdr:row>
      <xdr:rowOff>257175</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900-00000A000000}"/>
            </a:ext>
          </a:extLst>
        </xdr:cNvPr>
        <xdr:cNvSpPr/>
      </xdr:nvSpPr>
      <xdr:spPr>
        <a:xfrm>
          <a:off x="9674855202" y="76200"/>
          <a:ext cx="1058897" cy="180975"/>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1771650</xdr:colOff>
      <xdr:row>0</xdr:row>
      <xdr:rowOff>76200</xdr:rowOff>
    </xdr:from>
    <xdr:to>
      <xdr:col>3</xdr:col>
      <xdr:colOff>200025</xdr:colOff>
      <xdr:row>0</xdr:row>
      <xdr:rowOff>257175</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900-00000B000000}"/>
            </a:ext>
          </a:extLst>
        </xdr:cNvPr>
        <xdr:cNvSpPr/>
      </xdr:nvSpPr>
      <xdr:spPr>
        <a:xfrm>
          <a:off x="9673799550" y="76200"/>
          <a:ext cx="1019175" cy="180975"/>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247650</xdr:colOff>
      <xdr:row>0</xdr:row>
      <xdr:rowOff>76200</xdr:rowOff>
    </xdr:from>
    <xdr:to>
      <xdr:col>5</xdr:col>
      <xdr:colOff>121124</xdr:colOff>
      <xdr:row>0</xdr:row>
      <xdr:rowOff>257175</xdr:rowOff>
    </xdr:to>
    <xdr:sp macro="" textlink="">
      <xdr:nvSpPr>
        <xdr:cNvPr id="12" name="Rounded Rectangle 11">
          <a:hlinkClick xmlns:r="http://schemas.openxmlformats.org/officeDocument/2006/relationships" r:id="rId9"/>
          <a:extLst>
            <a:ext uri="{FF2B5EF4-FFF2-40B4-BE49-F238E27FC236}">
              <a16:creationId xmlns:a16="http://schemas.microsoft.com/office/drawing/2014/main" id="{00000000-0008-0000-0900-00000C000000}"/>
            </a:ext>
          </a:extLst>
        </xdr:cNvPr>
        <xdr:cNvSpPr/>
      </xdr:nvSpPr>
      <xdr:spPr>
        <a:xfrm>
          <a:off x="9672697351" y="76200"/>
          <a:ext cx="1054574" cy="180975"/>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9668688350" y="1581150"/>
          <a:ext cx="817825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effectLst/>
              <a:latin typeface="DIN NEXT™ ARABIC REGULAR" panose="020B0503020203050203" pitchFamily="34" charset="-78"/>
              <a:cs typeface="DIN NEXT™ ARABIC REGULAR" panose="020B0503020203050203" pitchFamily="34" charset="-78"/>
            </a:rPr>
            <a:t>ملخص نتائج تقييم مستوى تطبيق والتزام الجهة بضوابط الأمن السيبراني للعمل عن بعد (</a:t>
          </a:r>
          <a:r>
            <a:rPr lang="en-US" sz="1600">
              <a:effectLst/>
              <a:latin typeface="DIN NEXT™ ARABIC REGULAR" panose="020B0503020203050203" pitchFamily="34" charset="-78"/>
              <a:cs typeface="DIN NEXT™ ARABIC REGULAR" panose="020B0503020203050203" pitchFamily="34" charset="-78"/>
            </a:rPr>
            <a:t>(TCC-1:2021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16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6"/>
  <sheetViews>
    <sheetView showGridLines="0" showRowColHeaders="0" rightToLeft="1" tabSelected="1" zoomScaleNormal="100" zoomScaleSheetLayoutView="100" workbookViewId="0">
      <selection activeCell="W6" sqref="W6"/>
    </sheetView>
  </sheetViews>
  <sheetFormatPr defaultColWidth="8.81640625" defaultRowHeight="14" x14ac:dyDescent="0.3"/>
  <cols>
    <col min="1" max="2" width="8.81640625" style="6"/>
    <col min="3" max="3" width="18.453125" style="6" customWidth="1"/>
    <col min="4" max="4" width="12.54296875" style="6" customWidth="1"/>
    <col min="5" max="5" width="8.1796875" style="6" customWidth="1"/>
    <col min="6" max="6" width="15.81640625" style="6" customWidth="1"/>
    <col min="7" max="7" width="17.54296875" style="6" customWidth="1"/>
    <col min="8" max="8" width="9.81640625" style="6" customWidth="1"/>
    <col min="9" max="9" width="15.81640625" style="6" customWidth="1"/>
    <col min="10" max="16384" width="8.81640625" style="6"/>
  </cols>
  <sheetData>
    <row r="1" spans="1:13" ht="21" customHeight="1" x14ac:dyDescent="0.3">
      <c r="A1" s="20"/>
      <c r="B1" s="21"/>
      <c r="C1" s="21"/>
      <c r="D1" s="21"/>
      <c r="E1" s="21"/>
      <c r="F1" s="21"/>
      <c r="G1" s="21"/>
      <c r="H1" s="21"/>
      <c r="I1" s="21"/>
      <c r="J1" s="21"/>
      <c r="K1" s="21"/>
      <c r="L1" s="21"/>
      <c r="M1" s="22"/>
    </row>
    <row r="2" spans="1:13" x14ac:dyDescent="0.3">
      <c r="A2" s="23"/>
      <c r="B2" s="7"/>
      <c r="C2" s="7"/>
      <c r="D2" s="7"/>
      <c r="E2" s="7"/>
      <c r="F2" s="7"/>
      <c r="G2" s="7"/>
      <c r="H2" s="7"/>
      <c r="I2" s="7"/>
      <c r="J2" s="7"/>
      <c r="K2" s="7"/>
      <c r="L2" s="7"/>
      <c r="M2" s="24"/>
    </row>
    <row r="3" spans="1:13" x14ac:dyDescent="0.3">
      <c r="A3" s="23"/>
      <c r="B3" s="7"/>
      <c r="C3" s="7"/>
      <c r="D3" s="7"/>
      <c r="E3" s="7"/>
      <c r="F3" s="7"/>
      <c r="G3" s="7"/>
      <c r="H3" s="7"/>
      <c r="I3" s="7"/>
      <c r="J3" s="7"/>
      <c r="K3" s="7"/>
      <c r="L3" s="7"/>
      <c r="M3" s="24"/>
    </row>
    <row r="4" spans="1:13" x14ac:dyDescent="0.3">
      <c r="A4" s="23"/>
      <c r="B4" s="7"/>
      <c r="C4" s="7"/>
      <c r="D4" s="7"/>
      <c r="E4" s="7"/>
      <c r="F4" s="7"/>
      <c r="G4" s="7"/>
      <c r="H4" s="7"/>
      <c r="I4" s="7"/>
      <c r="J4" s="7"/>
      <c r="K4" s="7"/>
      <c r="L4" s="7"/>
      <c r="M4" s="24"/>
    </row>
    <row r="5" spans="1:13" ht="126.65" customHeight="1" x14ac:dyDescent="0.3">
      <c r="A5" s="23"/>
      <c r="B5" s="7"/>
      <c r="C5" s="8"/>
      <c r="D5" s="8"/>
      <c r="E5" s="9"/>
      <c r="F5" s="7"/>
      <c r="G5" s="7"/>
      <c r="H5" s="7"/>
      <c r="I5" s="7"/>
      <c r="J5" s="7"/>
      <c r="K5" s="7"/>
      <c r="L5" s="7"/>
      <c r="M5" s="24"/>
    </row>
    <row r="6" spans="1:13" ht="70.5" customHeight="1" x14ac:dyDescent="0.3">
      <c r="A6" s="23"/>
      <c r="B6" s="7"/>
      <c r="C6" s="205" t="s">
        <v>218</v>
      </c>
      <c r="D6" s="205"/>
      <c r="E6" s="205"/>
      <c r="F6" s="205"/>
      <c r="G6" s="205"/>
      <c r="H6" s="205"/>
      <c r="I6" s="205"/>
      <c r="J6" s="205"/>
      <c r="K6" s="205"/>
      <c r="L6" s="7"/>
      <c r="M6" s="24"/>
    </row>
    <row r="7" spans="1:13" ht="40" customHeight="1" x14ac:dyDescent="0.9">
      <c r="A7" s="23"/>
      <c r="B7" s="7"/>
      <c r="C7" s="206" t="s">
        <v>116</v>
      </c>
      <c r="D7" s="206"/>
      <c r="E7" s="206"/>
      <c r="F7" s="206"/>
      <c r="G7" s="206"/>
      <c r="H7" s="206"/>
      <c r="I7" s="206"/>
      <c r="J7" s="206"/>
      <c r="K7" s="206"/>
      <c r="L7" s="7"/>
      <c r="M7" s="24"/>
    </row>
    <row r="8" spans="1:13" ht="16" customHeight="1" x14ac:dyDescent="0.5">
      <c r="A8" s="23"/>
      <c r="B8" s="7"/>
      <c r="C8" s="9"/>
      <c r="D8" s="9"/>
      <c r="E8" s="11"/>
      <c r="F8" s="11"/>
      <c r="G8" s="11"/>
      <c r="H8" s="11"/>
      <c r="I8" s="11"/>
      <c r="J8" s="11"/>
      <c r="K8" s="10"/>
      <c r="L8" s="7"/>
      <c r="M8" s="24"/>
    </row>
    <row r="9" spans="1:13" ht="30.65" customHeight="1" x14ac:dyDescent="0.3">
      <c r="A9" s="23"/>
      <c r="B9" s="7"/>
      <c r="C9" s="12"/>
      <c r="D9" s="130" t="s">
        <v>5</v>
      </c>
      <c r="E9" s="129"/>
      <c r="F9" s="76"/>
      <c r="G9" s="130" t="s">
        <v>6</v>
      </c>
      <c r="H9" s="109"/>
      <c r="I9" s="77"/>
      <c r="J9" s="7"/>
      <c r="K9" s="7"/>
      <c r="L9" s="7"/>
      <c r="M9" s="24"/>
    </row>
    <row r="10" spans="1:13" ht="33" customHeight="1" x14ac:dyDescent="0.3">
      <c r="A10" s="23"/>
      <c r="B10" s="7"/>
      <c r="C10" s="12"/>
      <c r="D10" s="130" t="s">
        <v>99</v>
      </c>
      <c r="E10" s="184" t="s">
        <v>244</v>
      </c>
      <c r="F10" s="14"/>
      <c r="G10" s="130" t="s">
        <v>100</v>
      </c>
      <c r="H10" s="184" t="s">
        <v>117</v>
      </c>
      <c r="I10" s="16"/>
      <c r="J10" s="16"/>
      <c r="K10" s="16"/>
      <c r="L10" s="7"/>
      <c r="M10" s="24"/>
    </row>
    <row r="11" spans="1:13" ht="33" customHeight="1" x14ac:dyDescent="0.3">
      <c r="A11" s="23"/>
      <c r="B11" s="7"/>
      <c r="C11" s="12"/>
      <c r="D11" s="12"/>
      <c r="E11" s="13"/>
      <c r="F11" s="14"/>
      <c r="G11" s="15"/>
      <c r="H11" s="15"/>
      <c r="I11" s="16"/>
      <c r="J11" s="16"/>
      <c r="K11" s="16"/>
      <c r="L11" s="7"/>
      <c r="M11" s="24"/>
    </row>
    <row r="12" spans="1:13" x14ac:dyDescent="0.3">
      <c r="A12" s="23"/>
      <c r="B12" s="7"/>
      <c r="C12" s="12"/>
      <c r="D12" s="12"/>
      <c r="E12" s="17"/>
      <c r="F12" s="18"/>
      <c r="G12" s="19"/>
      <c r="H12" s="19"/>
      <c r="I12" s="19"/>
      <c r="J12" s="19"/>
      <c r="K12" s="19"/>
      <c r="L12" s="7"/>
      <c r="M12" s="24"/>
    </row>
    <row r="13" spans="1:13" ht="14.5" customHeight="1" x14ac:dyDescent="0.3">
      <c r="A13" s="23"/>
      <c r="B13" s="7"/>
      <c r="C13" s="7"/>
      <c r="D13" s="7"/>
      <c r="E13" s="7"/>
      <c r="F13" s="7"/>
      <c r="G13" s="7"/>
      <c r="H13" s="7"/>
      <c r="I13" s="7"/>
      <c r="J13" s="7"/>
      <c r="K13" s="7"/>
      <c r="L13" s="7"/>
      <c r="M13" s="24"/>
    </row>
    <row r="14" spans="1:13" ht="14.5" customHeight="1" x14ac:dyDescent="0.3">
      <c r="A14" s="23"/>
      <c r="B14" s="7"/>
      <c r="C14" s="7"/>
      <c r="D14" s="7"/>
      <c r="E14" s="7"/>
      <c r="F14" s="7"/>
      <c r="G14" s="7"/>
      <c r="H14" s="7"/>
      <c r="I14" s="7"/>
      <c r="J14" s="7"/>
      <c r="K14" s="7"/>
      <c r="L14" s="7"/>
      <c r="M14" s="24"/>
    </row>
    <row r="15" spans="1:13" ht="14.5" customHeight="1" x14ac:dyDescent="0.3">
      <c r="A15" s="23"/>
      <c r="B15" s="7"/>
      <c r="C15" s="7"/>
      <c r="D15" s="7"/>
      <c r="E15" s="7"/>
      <c r="F15" s="7"/>
      <c r="G15" s="7"/>
      <c r="H15" s="7"/>
      <c r="I15" s="7"/>
      <c r="J15" s="7"/>
      <c r="K15" s="7"/>
      <c r="L15" s="7"/>
      <c r="M15" s="24"/>
    </row>
    <row r="16" spans="1:13" ht="26.15" customHeight="1" x14ac:dyDescent="0.3">
      <c r="A16" s="25"/>
      <c r="B16" s="26"/>
      <c r="C16" s="26"/>
      <c r="D16" s="26"/>
      <c r="E16" s="26"/>
      <c r="F16" s="26"/>
      <c r="G16" s="26"/>
      <c r="H16" s="26"/>
      <c r="I16" s="26"/>
      <c r="J16" s="26"/>
      <c r="K16" s="26"/>
      <c r="L16" s="26"/>
      <c r="M16" s="27"/>
    </row>
  </sheetData>
  <sheetProtection password="A61A" sheet="1" objects="1" scenarios="1"/>
  <mergeCells count="2">
    <mergeCell ref="C6:K6"/>
    <mergeCell ref="C7:K7"/>
  </mergeCells>
  <printOptions horizontalCentered="1" verticalCentered="1"/>
  <pageMargins left="0.7" right="0.7" top="0.75" bottom="0.75" header="0.3" footer="0.3"/>
  <pageSetup paperSize="9" scale="81" orientation="landscape" r:id="rId1"/>
  <headerFooter>
    <oddFooter>&amp;R&amp;1#&amp;"Courier New"&amp;10&amp;K317100متاح</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
  <sheetViews>
    <sheetView showGridLines="0" showRowColHeaders="0" rightToLeft="1" zoomScaleNormal="100" zoomScaleSheetLayoutView="100" workbookViewId="0"/>
  </sheetViews>
  <sheetFormatPr defaultColWidth="8.81640625" defaultRowHeight="14" x14ac:dyDescent="0.3"/>
  <cols>
    <col min="1" max="1" width="8.81640625" style="6"/>
    <col min="2" max="2" width="3.1796875" style="6" customWidth="1"/>
    <col min="3" max="3" width="21.1796875" style="6" customWidth="1"/>
    <col min="4" max="5" width="8.81640625" style="6"/>
    <col min="6" max="6" width="23.453125" style="6" customWidth="1"/>
    <col min="7" max="7" width="8.81640625" style="6"/>
    <col min="8" max="8" width="13.453125" style="6" customWidth="1"/>
    <col min="9" max="9" width="8.81640625" style="6"/>
    <col min="10" max="10" width="3.1796875" style="6" customWidth="1"/>
    <col min="11" max="16384" width="8.81640625" style="6"/>
  </cols>
  <sheetData>
    <row r="1" spans="1:12" ht="21" customHeight="1" x14ac:dyDescent="0.3">
      <c r="A1" s="28"/>
      <c r="B1" s="29"/>
      <c r="C1" s="29"/>
      <c r="D1" s="29"/>
      <c r="E1" s="29"/>
      <c r="F1" s="29"/>
      <c r="G1" s="29"/>
      <c r="H1" s="29"/>
      <c r="I1" s="29"/>
      <c r="J1" s="29"/>
      <c r="K1" s="30"/>
    </row>
    <row r="2" spans="1:12" x14ac:dyDescent="0.3">
      <c r="A2" s="31"/>
      <c r="B2" s="7"/>
      <c r="C2" s="7"/>
      <c r="D2" s="7"/>
      <c r="E2" s="7"/>
      <c r="F2" s="7"/>
      <c r="G2" s="7"/>
      <c r="H2" s="7"/>
      <c r="I2" s="7"/>
      <c r="J2" s="7"/>
      <c r="K2" s="32"/>
    </row>
    <row r="3" spans="1:12" x14ac:dyDescent="0.3">
      <c r="A3" s="31"/>
      <c r="B3" s="7"/>
      <c r="C3" s="7"/>
      <c r="D3" s="7"/>
      <c r="E3" s="7"/>
      <c r="F3" s="7"/>
      <c r="G3" s="7"/>
      <c r="H3" s="7"/>
      <c r="I3" s="7"/>
      <c r="J3" s="7"/>
      <c r="K3" s="32"/>
    </row>
    <row r="4" spans="1:12" ht="19" customHeight="1" x14ac:dyDescent="0.65">
      <c r="A4" s="31"/>
      <c r="B4" s="213"/>
      <c r="C4" s="213"/>
      <c r="D4" s="213"/>
      <c r="E4" s="213"/>
      <c r="F4" s="213"/>
      <c r="G4" s="213"/>
      <c r="H4" s="213"/>
      <c r="I4" s="213"/>
      <c r="J4" s="213"/>
      <c r="K4" s="32"/>
    </row>
    <row r="5" spans="1:12" ht="38.15" customHeight="1" x14ac:dyDescent="0.3">
      <c r="A5" s="31"/>
      <c r="B5" s="7"/>
      <c r="C5" s="8"/>
      <c r="D5" s="9"/>
      <c r="E5" s="7"/>
      <c r="F5" s="7"/>
      <c r="G5" s="7"/>
      <c r="H5" s="7"/>
      <c r="I5" s="7"/>
      <c r="J5" s="7"/>
      <c r="K5" s="7"/>
      <c r="L5" s="131"/>
    </row>
    <row r="6" spans="1:12" s="2" customFormat="1" ht="30" customHeight="1" x14ac:dyDescent="0.65">
      <c r="A6" s="99"/>
      <c r="B6" s="214" t="s">
        <v>24</v>
      </c>
      <c r="C6" s="214"/>
      <c r="D6" s="214"/>
      <c r="E6" s="214"/>
      <c r="F6" s="214"/>
      <c r="G6" s="214"/>
      <c r="H6" s="214"/>
      <c r="I6" s="214"/>
      <c r="J6" s="214"/>
      <c r="K6" s="78"/>
    </row>
    <row r="7" spans="1:12" s="2" customFormat="1" ht="30" customHeight="1" x14ac:dyDescent="0.65">
      <c r="A7" s="99"/>
      <c r="B7" s="214" t="s">
        <v>104</v>
      </c>
      <c r="C7" s="214"/>
      <c r="D7" s="214"/>
      <c r="E7" s="214"/>
      <c r="F7" s="214"/>
      <c r="G7" s="214"/>
      <c r="H7" s="214"/>
      <c r="I7" s="214"/>
      <c r="J7" s="214"/>
      <c r="K7" s="78"/>
    </row>
    <row r="8" spans="1:12" s="2" customFormat="1" ht="30" customHeight="1" x14ac:dyDescent="0.65">
      <c r="A8" s="99"/>
      <c r="B8" s="210" t="s">
        <v>18</v>
      </c>
      <c r="C8" s="211"/>
      <c r="D8" s="211"/>
      <c r="E8" s="211"/>
      <c r="F8" s="211"/>
      <c r="G8" s="211"/>
      <c r="H8" s="211"/>
      <c r="I8" s="211"/>
      <c r="J8" s="212"/>
      <c r="K8" s="78"/>
    </row>
    <row r="9" spans="1:12" s="2" customFormat="1" ht="30" customHeight="1" x14ac:dyDescent="0.65">
      <c r="A9" s="99"/>
      <c r="B9" s="210" t="s">
        <v>20</v>
      </c>
      <c r="C9" s="211"/>
      <c r="D9" s="211"/>
      <c r="E9" s="211"/>
      <c r="F9" s="211"/>
      <c r="G9" s="211"/>
      <c r="H9" s="211"/>
      <c r="I9" s="211"/>
      <c r="J9" s="212"/>
      <c r="K9" s="78"/>
    </row>
    <row r="10" spans="1:12" s="2" customFormat="1" ht="30" customHeight="1" x14ac:dyDescent="0.65">
      <c r="A10" s="99"/>
      <c r="B10" s="210" t="s">
        <v>26</v>
      </c>
      <c r="C10" s="211"/>
      <c r="D10" s="211"/>
      <c r="E10" s="211"/>
      <c r="F10" s="211"/>
      <c r="G10" s="211"/>
      <c r="H10" s="211"/>
      <c r="I10" s="211"/>
      <c r="J10" s="212"/>
      <c r="K10" s="78"/>
    </row>
    <row r="11" spans="1:12" s="2" customFormat="1" ht="30" customHeight="1" x14ac:dyDescent="0.65">
      <c r="A11" s="99"/>
      <c r="B11" s="210" t="s">
        <v>109</v>
      </c>
      <c r="C11" s="211"/>
      <c r="D11" s="211"/>
      <c r="E11" s="211"/>
      <c r="F11" s="211"/>
      <c r="G11" s="211"/>
      <c r="H11" s="211"/>
      <c r="I11" s="211"/>
      <c r="J11" s="212"/>
      <c r="K11" s="78"/>
    </row>
    <row r="12" spans="1:12" s="2" customFormat="1" ht="30" customHeight="1" x14ac:dyDescent="0.65">
      <c r="A12" s="99"/>
      <c r="B12" s="210" t="s">
        <v>111</v>
      </c>
      <c r="C12" s="211"/>
      <c r="D12" s="211"/>
      <c r="E12" s="211"/>
      <c r="F12" s="211"/>
      <c r="G12" s="211"/>
      <c r="H12" s="211"/>
      <c r="I12" s="211"/>
      <c r="J12" s="212"/>
      <c r="K12" s="78"/>
    </row>
    <row r="13" spans="1:12" ht="20.5" x14ac:dyDescent="0.6">
      <c r="A13" s="79"/>
      <c r="B13" s="80"/>
      <c r="C13" s="81"/>
      <c r="D13" s="82"/>
      <c r="E13" s="83"/>
      <c r="F13" s="80"/>
      <c r="G13" s="80"/>
      <c r="H13" s="80"/>
      <c r="I13" s="80"/>
      <c r="J13" s="80"/>
      <c r="K13" s="78"/>
    </row>
    <row r="14" spans="1:12" ht="20.149999999999999" customHeight="1" x14ac:dyDescent="0.5">
      <c r="A14" s="207" t="str">
        <f>"التصنيف:  "&amp;الرئيسية!E10 &amp; "                                                                                                                                                        إشارة المشاركة:  "&amp;الرئيسية!H10</f>
        <v>التصنيف:  متاح                                                                                                                                                        إشارة المشاركة:  أبيض</v>
      </c>
      <c r="B14" s="208"/>
      <c r="C14" s="208"/>
      <c r="D14" s="208"/>
      <c r="E14" s="208"/>
      <c r="F14" s="208"/>
      <c r="G14" s="208"/>
      <c r="H14" s="208"/>
      <c r="I14" s="208"/>
      <c r="J14" s="208"/>
      <c r="K14" s="209"/>
    </row>
    <row r="15" spans="1:12" x14ac:dyDescent="0.3">
      <c r="H15" s="132"/>
      <c r="J15" s="132"/>
      <c r="K15" s="132"/>
    </row>
  </sheetData>
  <sheetProtection password="A61A" sheet="1" objects="1" scenarios="1"/>
  <mergeCells count="9">
    <mergeCell ref="A14:K14"/>
    <mergeCell ref="B10:J10"/>
    <mergeCell ref="B11:J11"/>
    <mergeCell ref="B12:J12"/>
    <mergeCell ref="B4:J4"/>
    <mergeCell ref="B6:J6"/>
    <mergeCell ref="B8:J8"/>
    <mergeCell ref="B9:J9"/>
    <mergeCell ref="B7:J7"/>
  </mergeCells>
  <hyperlinks>
    <hyperlink ref="B8:J8" location="تعليمات!A1" display="تعليمات"/>
    <hyperlink ref="B9:J9" location="'شعار الجهة'!A1" display="شعار الجهة"/>
    <hyperlink ref="B6:J6" location="'سجل الأداة'!A1" display="سجل أداة التقييم وقياس الالتزام"/>
    <hyperlink ref="B10:J10" location="'معلومات أساسية عن الجهة'!A1" display="معلومات أساسية عن الجهة"/>
    <hyperlink ref="B7:J7" location="'إجراءات التقييم وقياس الالتزام'!A1" display="إجراءات التقييم وقياس الالتزام "/>
    <hyperlink ref="B11:J11" location="'حالة الالتزام بالضوابط '!A1" display="حالة الالتزام بالضوابط"/>
    <hyperlink ref="B12:J12" location="'نتائج التقييم والالتزام'!A1" display="نتائج التقييم والالتزام"/>
  </hyperlink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Calibri"&amp;11&amp;K000000&amp;"Calibri"&amp;11&amp;K000000&amp;G  | &amp;P_x000D_&amp;1#&amp;"Courier New"&amp;10&amp;K317100متاح</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showRowColHeaders="0" rightToLeft="1" zoomScaleNormal="100" zoomScaleSheetLayoutView="100" zoomScalePageLayoutView="90" workbookViewId="0"/>
  </sheetViews>
  <sheetFormatPr defaultColWidth="8.81640625" defaultRowHeight="14" x14ac:dyDescent="0.3"/>
  <cols>
    <col min="1" max="1" width="8.81640625" style="6"/>
    <col min="2" max="2" width="13" style="6" customWidth="1"/>
    <col min="3" max="3" width="16.1796875" style="6" customWidth="1"/>
    <col min="4" max="4" width="8.81640625" style="6"/>
    <col min="5" max="5" width="12.1796875" style="6" customWidth="1"/>
    <col min="6" max="6" width="14.453125" style="6" customWidth="1"/>
    <col min="7" max="9" width="8.81640625" style="6"/>
    <col min="10" max="10" width="8.1796875" style="6" customWidth="1"/>
    <col min="11" max="11" width="8.81640625" style="6" customWidth="1"/>
    <col min="12" max="16384" width="8.81640625" style="6"/>
  </cols>
  <sheetData>
    <row r="1" spans="1:11" ht="21" customHeight="1" x14ac:dyDescent="0.3">
      <c r="A1" s="28"/>
      <c r="B1" s="29"/>
      <c r="C1" s="29"/>
      <c r="D1" s="29"/>
      <c r="E1" s="29"/>
      <c r="F1" s="29"/>
      <c r="G1" s="29"/>
      <c r="H1" s="29"/>
      <c r="I1" s="29"/>
      <c r="J1" s="29"/>
      <c r="K1" s="30"/>
    </row>
    <row r="2" spans="1:11" x14ac:dyDescent="0.3">
      <c r="A2" s="31"/>
      <c r="B2" s="7"/>
      <c r="C2" s="7"/>
      <c r="D2" s="7"/>
      <c r="E2" s="7"/>
      <c r="F2" s="7"/>
      <c r="G2" s="7"/>
      <c r="H2" s="7"/>
      <c r="I2" s="7"/>
      <c r="J2" s="7"/>
      <c r="K2" s="32"/>
    </row>
    <row r="3" spans="1:11" x14ac:dyDescent="0.3">
      <c r="A3" s="31"/>
      <c r="B3" s="7"/>
      <c r="C3" s="7"/>
      <c r="D3" s="7"/>
      <c r="E3" s="7"/>
      <c r="F3" s="7"/>
      <c r="G3" s="7"/>
      <c r="H3" s="7"/>
      <c r="I3" s="7"/>
      <c r="J3" s="7"/>
      <c r="K3" s="32"/>
    </row>
    <row r="4" spans="1:11" ht="19" customHeight="1" x14ac:dyDescent="0.65">
      <c r="A4" s="31"/>
      <c r="B4" s="213"/>
      <c r="C4" s="213"/>
      <c r="D4" s="213"/>
      <c r="E4" s="213"/>
      <c r="F4" s="213"/>
      <c r="G4" s="213"/>
      <c r="H4" s="213"/>
      <c r="I4" s="213"/>
      <c r="J4" s="213"/>
      <c r="K4" s="32"/>
    </row>
    <row r="5" spans="1:11" ht="38.15" customHeight="1" x14ac:dyDescent="0.3">
      <c r="A5" s="31"/>
      <c r="B5" s="7"/>
      <c r="C5" s="8"/>
      <c r="D5" s="9"/>
      <c r="E5" s="7"/>
      <c r="F5" s="7"/>
      <c r="G5" s="7"/>
      <c r="H5" s="7"/>
      <c r="I5" s="7"/>
      <c r="J5" s="7"/>
      <c r="K5" s="32"/>
    </row>
    <row r="6" spans="1:11" s="1" customFormat="1" ht="29.15" customHeight="1" x14ac:dyDescent="0.3">
      <c r="A6" s="33"/>
      <c r="B6" s="100" t="s">
        <v>8</v>
      </c>
      <c r="C6" s="100" t="s">
        <v>7</v>
      </c>
      <c r="D6" s="218" t="s">
        <v>9</v>
      </c>
      <c r="E6" s="220"/>
      <c r="F6" s="100" t="s">
        <v>10</v>
      </c>
      <c r="G6" s="218" t="s">
        <v>11</v>
      </c>
      <c r="H6" s="219"/>
      <c r="I6" s="219"/>
      <c r="J6" s="220"/>
      <c r="K6" s="32"/>
    </row>
    <row r="7" spans="1:11" s="1" customFormat="1" ht="35.15" customHeight="1" x14ac:dyDescent="0.3">
      <c r="A7" s="33"/>
      <c r="B7" s="110"/>
      <c r="C7" s="111"/>
      <c r="D7" s="221"/>
      <c r="E7" s="222"/>
      <c r="F7" s="111"/>
      <c r="G7" s="215"/>
      <c r="H7" s="216"/>
      <c r="I7" s="216"/>
      <c r="J7" s="217"/>
      <c r="K7" s="32"/>
    </row>
    <row r="8" spans="1:11" s="1" customFormat="1" ht="35.15" customHeight="1" x14ac:dyDescent="0.3">
      <c r="A8" s="33"/>
      <c r="B8" s="110"/>
      <c r="C8" s="111"/>
      <c r="D8" s="221"/>
      <c r="E8" s="222"/>
      <c r="F8" s="111"/>
      <c r="G8" s="215"/>
      <c r="H8" s="216"/>
      <c r="I8" s="216"/>
      <c r="J8" s="217"/>
      <c r="K8" s="32"/>
    </row>
    <row r="9" spans="1:11" s="1" customFormat="1" ht="35.15" customHeight="1" x14ac:dyDescent="0.3">
      <c r="A9" s="33"/>
      <c r="B9" s="110"/>
      <c r="C9" s="111"/>
      <c r="D9" s="221"/>
      <c r="E9" s="222"/>
      <c r="F9" s="111"/>
      <c r="G9" s="215"/>
      <c r="H9" s="216"/>
      <c r="I9" s="216"/>
      <c r="J9" s="217"/>
      <c r="K9" s="32"/>
    </row>
    <row r="10" spans="1:11" s="1" customFormat="1" ht="35.15" customHeight="1" x14ac:dyDescent="0.3">
      <c r="A10" s="33"/>
      <c r="B10" s="110"/>
      <c r="C10" s="111"/>
      <c r="D10" s="221"/>
      <c r="E10" s="222"/>
      <c r="F10" s="111"/>
      <c r="G10" s="215"/>
      <c r="H10" s="216"/>
      <c r="I10" s="216"/>
      <c r="J10" s="217"/>
      <c r="K10" s="32"/>
    </row>
    <row r="11" spans="1:11" s="1" customFormat="1" ht="35.15" customHeight="1" x14ac:dyDescent="0.3">
      <c r="A11" s="33"/>
      <c r="B11" s="110"/>
      <c r="C11" s="111"/>
      <c r="D11" s="221"/>
      <c r="E11" s="222"/>
      <c r="F11" s="111"/>
      <c r="G11" s="215"/>
      <c r="H11" s="216"/>
      <c r="I11" s="216"/>
      <c r="J11" s="217"/>
      <c r="K11" s="32"/>
    </row>
    <row r="12" spans="1:11" s="1" customFormat="1" ht="35.15" customHeight="1" x14ac:dyDescent="0.3">
      <c r="A12" s="33"/>
      <c r="B12" s="110"/>
      <c r="C12" s="111"/>
      <c r="D12" s="221"/>
      <c r="E12" s="222"/>
      <c r="F12" s="111"/>
      <c r="G12" s="215"/>
      <c r="H12" s="216"/>
      <c r="I12" s="216"/>
      <c r="J12" s="217"/>
      <c r="K12" s="32"/>
    </row>
    <row r="13" spans="1:11" x14ac:dyDescent="0.3">
      <c r="A13" s="31"/>
      <c r="B13" s="7"/>
      <c r="C13" s="12"/>
      <c r="D13" s="17"/>
      <c r="E13" s="18"/>
      <c r="F13" s="19"/>
      <c r="G13" s="19"/>
      <c r="H13" s="19"/>
      <c r="I13" s="19"/>
      <c r="J13" s="7"/>
      <c r="K13" s="32"/>
    </row>
    <row r="14" spans="1:11" x14ac:dyDescent="0.3">
      <c r="A14" s="31"/>
      <c r="B14" s="7"/>
      <c r="C14" s="7"/>
      <c r="D14" s="7"/>
      <c r="E14" s="7"/>
      <c r="F14" s="7"/>
      <c r="G14" s="7"/>
      <c r="H14" s="7"/>
      <c r="I14" s="7"/>
      <c r="J14" s="7"/>
      <c r="K14" s="32"/>
    </row>
    <row r="15" spans="1:11" x14ac:dyDescent="0.3">
      <c r="A15" s="31"/>
      <c r="B15" s="7"/>
      <c r="C15" s="7"/>
      <c r="D15" s="7"/>
      <c r="E15" s="7"/>
      <c r="F15" s="7"/>
      <c r="G15" s="7"/>
      <c r="H15" s="7"/>
      <c r="I15" s="7"/>
      <c r="J15" s="7"/>
      <c r="K15" s="32"/>
    </row>
    <row r="16" spans="1:11" x14ac:dyDescent="0.3">
      <c r="A16" s="31"/>
      <c r="B16" s="7"/>
      <c r="C16" s="7"/>
      <c r="D16" s="7"/>
      <c r="E16" s="7"/>
      <c r="F16" s="7"/>
      <c r="G16" s="7"/>
      <c r="H16" s="7"/>
      <c r="I16" s="7"/>
      <c r="J16" s="7"/>
      <c r="K16" s="32"/>
    </row>
    <row r="17" spans="1:11" ht="20.149999999999999" customHeight="1" x14ac:dyDescent="0.5">
      <c r="A17" s="207" t="str">
        <f>"التصنيف:  "&amp;الرئيسية!E10 &amp; "                                                                                                                                                               إشارة المشاركة:  "&amp;الرئيسية!H10</f>
        <v>التصنيف:  متاح                                                                                                                                                               إشارة المشاركة:  أبيض</v>
      </c>
      <c r="B17" s="208"/>
      <c r="C17" s="208"/>
      <c r="D17" s="208"/>
      <c r="E17" s="208"/>
      <c r="F17" s="208"/>
      <c r="G17" s="208"/>
      <c r="H17" s="208"/>
      <c r="I17" s="208"/>
      <c r="J17" s="208"/>
      <c r="K17" s="209"/>
    </row>
  </sheetData>
  <sheetProtection password="A61A" sheet="1" objects="1" scenarios="1"/>
  <mergeCells count="16">
    <mergeCell ref="A17:K17"/>
    <mergeCell ref="B4:J4"/>
    <mergeCell ref="G11:J11"/>
    <mergeCell ref="G12:J12"/>
    <mergeCell ref="G6:J6"/>
    <mergeCell ref="G7:J7"/>
    <mergeCell ref="G8:J8"/>
    <mergeCell ref="G9:J9"/>
    <mergeCell ref="G10:J10"/>
    <mergeCell ref="D10:E10"/>
    <mergeCell ref="D11:E11"/>
    <mergeCell ref="D12:E12"/>
    <mergeCell ref="D6:E6"/>
    <mergeCell ref="D7:E7"/>
    <mergeCell ref="D8:E8"/>
    <mergeCell ref="D9:E9"/>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Times New Roman,Regular"&amp;12&amp;G  |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showRowColHeaders="0" rightToLeft="1" zoomScaleNormal="100" zoomScaleSheetLayoutView="100" zoomScalePageLayoutView="95" workbookViewId="0">
      <selection activeCell="A2" sqref="A2"/>
    </sheetView>
  </sheetViews>
  <sheetFormatPr defaultColWidth="8.81640625" defaultRowHeight="14" x14ac:dyDescent="0.3"/>
  <cols>
    <col min="1" max="1" width="8.81640625" style="6"/>
    <col min="2" max="2" width="13" style="6" customWidth="1"/>
    <col min="3" max="3" width="16.1796875" style="6" customWidth="1"/>
    <col min="4" max="4" width="8.81640625" style="6"/>
    <col min="5" max="5" width="12.1796875" style="6" customWidth="1"/>
    <col min="6" max="6" width="14.453125" style="6" customWidth="1"/>
    <col min="7" max="9" width="8.81640625" style="6"/>
    <col min="10" max="10" width="16.453125" style="6" customWidth="1"/>
    <col min="11" max="11" width="8.81640625" style="6" customWidth="1"/>
    <col min="12" max="16384" width="8.81640625" style="6"/>
  </cols>
  <sheetData>
    <row r="1" spans="1:11" ht="21" customHeight="1" x14ac:dyDescent="0.3">
      <c r="A1" s="183"/>
      <c r="B1" s="182"/>
      <c r="C1" s="182"/>
      <c r="D1" s="182"/>
      <c r="E1" s="182"/>
      <c r="F1" s="182"/>
      <c r="G1" s="182"/>
      <c r="H1" s="182"/>
      <c r="I1" s="182"/>
      <c r="J1" s="182"/>
      <c r="K1" s="181"/>
    </row>
    <row r="2" spans="1:11" x14ac:dyDescent="0.3">
      <c r="A2" s="178"/>
      <c r="B2" s="177"/>
      <c r="C2" s="177"/>
      <c r="D2" s="177"/>
      <c r="E2" s="177"/>
      <c r="F2" s="177"/>
      <c r="G2" s="177"/>
      <c r="H2" s="177"/>
      <c r="I2" s="177"/>
      <c r="J2" s="177"/>
      <c r="K2" s="176"/>
    </row>
    <row r="3" spans="1:11" x14ac:dyDescent="0.3">
      <c r="A3" s="178"/>
      <c r="B3" s="177"/>
      <c r="C3" s="177"/>
      <c r="D3" s="177"/>
      <c r="E3" s="177"/>
      <c r="F3" s="177"/>
      <c r="G3" s="177"/>
      <c r="H3" s="177"/>
      <c r="I3" s="177"/>
      <c r="J3" s="177"/>
      <c r="K3" s="176"/>
    </row>
    <row r="4" spans="1:11" ht="19" customHeight="1" x14ac:dyDescent="0.65">
      <c r="A4" s="178"/>
      <c r="B4" s="223"/>
      <c r="C4" s="223"/>
      <c r="D4" s="223"/>
      <c r="E4" s="223"/>
      <c r="F4" s="223"/>
      <c r="G4" s="223"/>
      <c r="H4" s="223"/>
      <c r="I4" s="223"/>
      <c r="J4" s="223"/>
      <c r="K4" s="176"/>
    </row>
    <row r="5" spans="1:11" ht="38.15" customHeight="1" x14ac:dyDescent="0.3">
      <c r="A5" s="178"/>
      <c r="B5" s="177"/>
      <c r="C5" s="180"/>
      <c r="D5" s="179"/>
      <c r="E5" s="177"/>
      <c r="F5" s="177"/>
      <c r="G5" s="177"/>
      <c r="H5" s="177"/>
      <c r="I5" s="177"/>
      <c r="J5" s="177"/>
      <c r="K5" s="176"/>
    </row>
    <row r="6" spans="1:11" s="1" customFormat="1" ht="31" customHeight="1" x14ac:dyDescent="0.3">
      <c r="A6" s="33"/>
      <c r="B6" s="177"/>
      <c r="C6" s="177"/>
      <c r="D6" s="177"/>
      <c r="E6" s="177"/>
      <c r="F6" s="177"/>
      <c r="G6" s="177"/>
      <c r="H6" s="177"/>
      <c r="I6" s="177"/>
      <c r="J6" s="177"/>
      <c r="K6" s="176"/>
    </row>
    <row r="7" spans="1:11" s="1" customFormat="1" ht="41.15" customHeight="1" x14ac:dyDescent="0.3">
      <c r="A7" s="33"/>
      <c r="B7" s="177"/>
      <c r="C7" s="177"/>
      <c r="D7" s="177"/>
      <c r="E7" s="177"/>
      <c r="F7" s="177"/>
      <c r="G7" s="177"/>
      <c r="H7" s="177"/>
      <c r="I7" s="177"/>
      <c r="J7" s="177"/>
      <c r="K7" s="176"/>
    </row>
    <row r="8" spans="1:11" s="1" customFormat="1" ht="34" customHeight="1" x14ac:dyDescent="0.3">
      <c r="A8" s="33"/>
      <c r="B8" s="177"/>
      <c r="C8" s="177"/>
      <c r="D8" s="177"/>
      <c r="E8" s="177"/>
      <c r="F8" s="177"/>
      <c r="G8" s="177"/>
      <c r="H8" s="177"/>
      <c r="I8" s="177"/>
      <c r="J8" s="177"/>
      <c r="K8" s="176"/>
    </row>
    <row r="9" spans="1:11" s="1" customFormat="1" ht="38.5" customHeight="1" x14ac:dyDescent="0.3">
      <c r="A9" s="33"/>
      <c r="B9" s="177"/>
      <c r="C9" s="177"/>
      <c r="D9" s="177"/>
      <c r="E9" s="177"/>
      <c r="F9" s="177"/>
      <c r="G9" s="177"/>
      <c r="H9" s="177"/>
      <c r="I9" s="177"/>
      <c r="J9" s="177"/>
      <c r="K9" s="176"/>
    </row>
    <row r="10" spans="1:11" s="1" customFormat="1" ht="41.15" customHeight="1" x14ac:dyDescent="0.3">
      <c r="A10" s="33"/>
      <c r="B10" s="177"/>
      <c r="C10" s="177"/>
      <c r="D10" s="177"/>
      <c r="E10" s="177"/>
      <c r="F10" s="177"/>
      <c r="G10" s="177"/>
      <c r="H10" s="177"/>
      <c r="I10" s="177"/>
      <c r="J10" s="177"/>
      <c r="K10" s="176"/>
    </row>
    <row r="11" spans="1:11" x14ac:dyDescent="0.3">
      <c r="A11" s="178"/>
      <c r="B11" s="177"/>
      <c r="C11" s="177"/>
      <c r="D11" s="177"/>
      <c r="E11" s="177"/>
      <c r="F11" s="177"/>
      <c r="G11" s="177"/>
      <c r="H11" s="177"/>
      <c r="I11" s="177"/>
      <c r="J11" s="177"/>
      <c r="K11" s="176"/>
    </row>
    <row r="12" spans="1:11" x14ac:dyDescent="0.3">
      <c r="A12" s="178"/>
      <c r="B12" s="177"/>
      <c r="C12" s="177"/>
      <c r="D12" s="177"/>
      <c r="E12" s="177"/>
      <c r="F12" s="177"/>
      <c r="G12" s="177"/>
      <c r="H12" s="177"/>
      <c r="I12" s="177"/>
      <c r="J12" s="177"/>
      <c r="K12" s="176"/>
    </row>
    <row r="13" spans="1:11" x14ac:dyDescent="0.3">
      <c r="A13" s="178"/>
      <c r="B13" s="177"/>
      <c r="C13" s="177"/>
      <c r="D13" s="177"/>
      <c r="E13" s="177"/>
      <c r="F13" s="177"/>
      <c r="G13" s="177"/>
      <c r="H13" s="177"/>
      <c r="I13" s="177"/>
      <c r="J13" s="177"/>
      <c r="K13" s="176"/>
    </row>
    <row r="14" spans="1:11" x14ac:dyDescent="0.3">
      <c r="A14" s="178"/>
      <c r="B14" s="177"/>
      <c r="C14" s="177"/>
      <c r="D14" s="177"/>
      <c r="E14" s="177"/>
      <c r="F14" s="177"/>
      <c r="G14" s="177"/>
      <c r="H14" s="177"/>
      <c r="I14" s="177"/>
      <c r="J14" s="177"/>
      <c r="K14" s="176"/>
    </row>
    <row r="15" spans="1:11" x14ac:dyDescent="0.3">
      <c r="A15" s="178"/>
      <c r="B15" s="177"/>
      <c r="C15" s="177"/>
      <c r="D15" s="177"/>
      <c r="E15" s="177"/>
      <c r="F15" s="177"/>
      <c r="G15" s="177"/>
      <c r="H15" s="177"/>
      <c r="I15" s="177"/>
      <c r="J15" s="177"/>
      <c r="K15" s="176"/>
    </row>
    <row r="16" spans="1:11" x14ac:dyDescent="0.3">
      <c r="A16" s="178"/>
      <c r="B16" s="177"/>
      <c r="C16" s="177"/>
      <c r="D16" s="177"/>
      <c r="E16" s="177"/>
      <c r="F16" s="177"/>
      <c r="G16" s="177"/>
      <c r="H16" s="177"/>
      <c r="I16" s="177"/>
      <c r="J16" s="177"/>
      <c r="K16" s="176"/>
    </row>
    <row r="17" spans="1:31" x14ac:dyDescent="0.3">
      <c r="A17" s="178"/>
      <c r="B17" s="177"/>
      <c r="C17" s="177"/>
      <c r="D17" s="177"/>
      <c r="E17" s="177"/>
      <c r="F17" s="177"/>
      <c r="G17" s="177"/>
      <c r="H17" s="177"/>
      <c r="I17" s="177"/>
      <c r="J17" s="177"/>
      <c r="K17" s="176"/>
    </row>
    <row r="18" spans="1:31" x14ac:dyDescent="0.3">
      <c r="A18" s="178"/>
      <c r="B18" s="177"/>
      <c r="C18" s="177"/>
      <c r="D18" s="177"/>
      <c r="E18" s="177"/>
      <c r="F18" s="177"/>
      <c r="G18" s="177"/>
      <c r="H18" s="177"/>
      <c r="I18" s="177"/>
      <c r="J18" s="177"/>
      <c r="K18" s="176"/>
    </row>
    <row r="19" spans="1:31" x14ac:dyDescent="0.3">
      <c r="A19" s="178"/>
      <c r="B19" s="177"/>
      <c r="C19" s="177"/>
      <c r="D19" s="177"/>
      <c r="E19" s="177"/>
      <c r="F19" s="177"/>
      <c r="G19" s="177"/>
      <c r="H19" s="177"/>
      <c r="I19" s="177"/>
      <c r="J19" s="177"/>
      <c r="K19" s="176"/>
    </row>
    <row r="20" spans="1:31" x14ac:dyDescent="0.3">
      <c r="A20" s="178"/>
      <c r="B20" s="177"/>
      <c r="C20" s="177"/>
      <c r="D20" s="177"/>
      <c r="E20" s="177"/>
      <c r="F20" s="177"/>
      <c r="G20" s="177"/>
      <c r="H20" s="177"/>
      <c r="I20" s="177"/>
      <c r="J20" s="177"/>
      <c r="K20" s="176"/>
    </row>
    <row r="21" spans="1:31" x14ac:dyDescent="0.3">
      <c r="A21" s="178"/>
      <c r="B21" s="177"/>
      <c r="C21" s="177"/>
      <c r="D21" s="177"/>
      <c r="E21" s="177"/>
      <c r="F21" s="177"/>
      <c r="G21" s="177"/>
      <c r="H21" s="177"/>
      <c r="I21" s="177"/>
      <c r="J21" s="177"/>
      <c r="K21" s="176"/>
    </row>
    <row r="22" spans="1:31" x14ac:dyDescent="0.3">
      <c r="A22" s="178"/>
      <c r="B22" s="177"/>
      <c r="C22" s="177"/>
      <c r="D22" s="177"/>
      <c r="E22" s="177"/>
      <c r="F22" s="177"/>
      <c r="G22" s="177"/>
      <c r="H22" s="177"/>
      <c r="I22" s="177"/>
      <c r="J22" s="177"/>
      <c r="K22" s="176"/>
    </row>
    <row r="23" spans="1:31" x14ac:dyDescent="0.3">
      <c r="A23" s="178"/>
      <c r="B23" s="177"/>
      <c r="C23" s="177"/>
      <c r="D23" s="177"/>
      <c r="E23" s="177"/>
      <c r="F23" s="177"/>
      <c r="G23" s="177"/>
      <c r="H23" s="177"/>
      <c r="I23" s="177"/>
      <c r="J23" s="177"/>
      <c r="K23" s="176"/>
    </row>
    <row r="24" spans="1:31" x14ac:dyDescent="0.3">
      <c r="A24" s="178"/>
      <c r="B24" s="177"/>
      <c r="C24" s="177"/>
      <c r="D24" s="177"/>
      <c r="E24" s="177"/>
      <c r="F24" s="177"/>
      <c r="G24" s="177"/>
      <c r="H24" s="177"/>
      <c r="I24" s="177"/>
      <c r="J24" s="177"/>
      <c r="K24" s="176"/>
    </row>
    <row r="25" spans="1:31" x14ac:dyDescent="0.3">
      <c r="A25" s="178"/>
      <c r="B25" s="177"/>
      <c r="C25" s="177"/>
      <c r="D25" s="177"/>
      <c r="E25" s="177"/>
      <c r="F25" s="177"/>
      <c r="G25" s="177"/>
      <c r="H25" s="177"/>
      <c r="I25" s="177"/>
      <c r="J25" s="177"/>
      <c r="K25" s="176"/>
    </row>
    <row r="26" spans="1:31" x14ac:dyDescent="0.3">
      <c r="A26" s="178"/>
      <c r="B26" s="177"/>
      <c r="C26" s="177"/>
      <c r="D26" s="177"/>
      <c r="E26" s="177"/>
      <c r="F26" s="177"/>
      <c r="G26" s="177"/>
      <c r="H26" s="177"/>
      <c r="I26" s="177"/>
      <c r="J26" s="177"/>
      <c r="K26" s="176"/>
    </row>
    <row r="27" spans="1:31" x14ac:dyDescent="0.3">
      <c r="A27" s="178"/>
      <c r="B27" s="177"/>
      <c r="C27" s="177"/>
      <c r="D27" s="177"/>
      <c r="E27" s="177"/>
      <c r="F27" s="177"/>
      <c r="G27" s="177"/>
      <c r="H27" s="177"/>
      <c r="I27" s="177"/>
      <c r="J27" s="177"/>
      <c r="K27" s="176"/>
    </row>
    <row r="28" spans="1:31" x14ac:dyDescent="0.3">
      <c r="A28" s="178"/>
      <c r="B28" s="177"/>
      <c r="C28" s="177"/>
      <c r="D28" s="177"/>
      <c r="E28" s="177"/>
      <c r="F28" s="177"/>
      <c r="G28" s="177"/>
      <c r="H28" s="177"/>
      <c r="I28" s="177"/>
      <c r="J28" s="177"/>
      <c r="K28" s="176"/>
    </row>
    <row r="29" spans="1:31" x14ac:dyDescent="0.3">
      <c r="A29" s="178"/>
      <c r="B29" s="177"/>
      <c r="C29" s="177"/>
      <c r="D29" s="177"/>
      <c r="E29" s="177"/>
      <c r="F29" s="177"/>
      <c r="G29" s="177"/>
      <c r="H29" s="177"/>
      <c r="I29" s="177"/>
      <c r="J29" s="177"/>
      <c r="K29" s="176"/>
      <c r="X29" s="1"/>
      <c r="Y29" s="1"/>
      <c r="Z29" s="1"/>
      <c r="AA29" s="1"/>
      <c r="AB29" s="1"/>
      <c r="AC29" s="1"/>
      <c r="AD29" s="1"/>
      <c r="AE29" s="1"/>
    </row>
    <row r="30" spans="1:31" x14ac:dyDescent="0.3">
      <c r="A30" s="178"/>
      <c r="B30" s="177"/>
      <c r="C30" s="177"/>
      <c r="D30" s="177"/>
      <c r="E30" s="177"/>
      <c r="F30" s="177"/>
      <c r="G30" s="177"/>
      <c r="H30" s="177"/>
      <c r="I30" s="177"/>
      <c r="J30" s="177"/>
      <c r="K30" s="176"/>
      <c r="X30" s="1"/>
      <c r="Y30" s="1"/>
      <c r="Z30" s="1"/>
      <c r="AA30" s="1"/>
      <c r="AB30" s="1"/>
      <c r="AC30" s="1"/>
      <c r="AD30" s="1"/>
      <c r="AE30" s="1"/>
    </row>
    <row r="31" spans="1:31" x14ac:dyDescent="0.3">
      <c r="A31" s="178"/>
      <c r="B31" s="177"/>
      <c r="C31" s="177"/>
      <c r="D31" s="177"/>
      <c r="E31" s="177"/>
      <c r="F31" s="177"/>
      <c r="G31" s="177"/>
      <c r="H31" s="177"/>
      <c r="I31" s="177"/>
      <c r="J31" s="177"/>
      <c r="K31" s="176"/>
      <c r="X31" s="1"/>
      <c r="Y31" s="1"/>
      <c r="Z31" s="1"/>
      <c r="AA31" s="1"/>
      <c r="AB31" s="1"/>
      <c r="AC31" s="1"/>
      <c r="AD31" s="1"/>
      <c r="AE31" s="1"/>
    </row>
    <row r="32" spans="1:31" x14ac:dyDescent="0.3">
      <c r="A32" s="178"/>
      <c r="B32" s="177"/>
      <c r="C32" s="177"/>
      <c r="D32" s="177"/>
      <c r="E32" s="177"/>
      <c r="F32" s="177"/>
      <c r="G32" s="177"/>
      <c r="H32" s="177"/>
      <c r="I32" s="177"/>
      <c r="J32" s="177"/>
      <c r="K32" s="176"/>
      <c r="X32" s="1"/>
      <c r="Y32" s="1"/>
      <c r="Z32" s="1"/>
      <c r="AA32" s="1"/>
      <c r="AB32" s="1"/>
      <c r="AC32" s="1"/>
      <c r="AD32" s="1"/>
      <c r="AE32" s="1"/>
    </row>
    <row r="33" spans="1:11" x14ac:dyDescent="0.3">
      <c r="A33" s="178"/>
      <c r="B33" s="177"/>
      <c r="C33" s="177"/>
      <c r="D33" s="177"/>
      <c r="E33" s="177"/>
      <c r="F33" s="177"/>
      <c r="G33" s="177"/>
      <c r="H33" s="177"/>
      <c r="I33" s="177"/>
      <c r="J33" s="177"/>
      <c r="K33" s="176"/>
    </row>
    <row r="34" spans="1:11" x14ac:dyDescent="0.3">
      <c r="A34" s="178"/>
      <c r="B34" s="177"/>
      <c r="C34" s="177"/>
      <c r="D34" s="177"/>
      <c r="E34" s="177"/>
      <c r="F34" s="177"/>
      <c r="G34" s="177"/>
      <c r="H34" s="177"/>
      <c r="I34" s="177"/>
      <c r="J34" s="177"/>
      <c r="K34" s="176"/>
    </row>
    <row r="35" spans="1:11" x14ac:dyDescent="0.3">
      <c r="A35" s="178"/>
      <c r="B35" s="177"/>
      <c r="C35" s="177"/>
      <c r="D35" s="177"/>
      <c r="E35" s="177"/>
      <c r="F35" s="177"/>
      <c r="G35" s="177"/>
      <c r="H35" s="177"/>
      <c r="I35" s="177"/>
      <c r="J35" s="177"/>
      <c r="K35" s="176"/>
    </row>
    <row r="36" spans="1:11" x14ac:dyDescent="0.3">
      <c r="A36" s="178"/>
      <c r="B36" s="177"/>
      <c r="C36" s="177"/>
      <c r="D36" s="177"/>
      <c r="E36" s="177"/>
      <c r="F36" s="177"/>
      <c r="G36" s="177"/>
      <c r="H36" s="177"/>
      <c r="I36" s="177"/>
      <c r="J36" s="177"/>
      <c r="K36" s="176"/>
    </row>
    <row r="37" spans="1:11" x14ac:dyDescent="0.3">
      <c r="A37" s="178"/>
      <c r="B37" s="177"/>
      <c r="C37" s="177"/>
      <c r="D37" s="177"/>
      <c r="E37" s="177"/>
      <c r="F37" s="177"/>
      <c r="G37" s="177"/>
      <c r="H37" s="177"/>
      <c r="I37" s="177"/>
      <c r="J37" s="177"/>
      <c r="K37" s="176"/>
    </row>
    <row r="38" spans="1:11" x14ac:dyDescent="0.3">
      <c r="A38" s="178"/>
      <c r="B38" s="177"/>
      <c r="C38" s="177"/>
      <c r="D38" s="177"/>
      <c r="E38" s="177"/>
      <c r="F38" s="177"/>
      <c r="G38" s="177"/>
      <c r="H38" s="177"/>
      <c r="I38" s="177"/>
      <c r="J38" s="177"/>
      <c r="K38" s="176"/>
    </row>
    <row r="39" spans="1:11" x14ac:dyDescent="0.3">
      <c r="A39" s="178"/>
      <c r="B39" s="177"/>
      <c r="C39" s="177"/>
      <c r="D39" s="177"/>
      <c r="E39" s="177"/>
      <c r="F39" s="177"/>
      <c r="G39" s="177"/>
      <c r="H39" s="177"/>
      <c r="I39" s="177"/>
      <c r="J39" s="177"/>
      <c r="K39" s="176"/>
    </row>
    <row r="40" spans="1:11" ht="14.5" customHeight="1" x14ac:dyDescent="0.3">
      <c r="A40" s="178"/>
      <c r="B40" s="177"/>
      <c r="C40" s="177"/>
      <c r="D40" s="177"/>
      <c r="E40" s="177"/>
      <c r="F40" s="177"/>
      <c r="G40" s="177"/>
      <c r="H40" s="177"/>
      <c r="I40" s="177"/>
      <c r="J40" s="177"/>
      <c r="K40" s="176"/>
    </row>
    <row r="41" spans="1:11" ht="20.149999999999999" customHeight="1" x14ac:dyDescent="0.5">
      <c r="A41" s="207" t="str">
        <f>"التصنيف:  "&amp;الرئيسية!E10 &amp; "                                                                                                                                                           إشارة المشاركة:  "&amp;الرئيسية!H10</f>
        <v>التصنيف:  متاح                                                                                                                                                           إشارة المشاركة:  أبيض</v>
      </c>
      <c r="B41" s="208"/>
      <c r="C41" s="208"/>
      <c r="D41" s="208"/>
      <c r="E41" s="208"/>
      <c r="F41" s="208"/>
      <c r="G41" s="208"/>
      <c r="H41" s="208"/>
      <c r="I41" s="208"/>
      <c r="J41" s="208"/>
      <c r="K41" s="209"/>
    </row>
  </sheetData>
  <sheetProtection password="A61A" sheet="1" objects="1" scenarios="1" selectLockedCells="1"/>
  <mergeCells count="2">
    <mergeCell ref="B4:J4"/>
    <mergeCell ref="A41:K41"/>
  </mergeCells>
  <printOptions horizontalCentered="1" verticalCentered="1"/>
  <pageMargins left="0.7" right="0.7" top="0.75" bottom="0.75" header="0.3" footer="0.3"/>
  <pageSetup paperSize="9" scale="5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Times New Roman,Regular"&amp;12&amp;G  | &amp;P_x000D_&amp;1#&amp;"Courier New"&amp;10&amp;KFF8C00مقيد – داخلي</oddFooter>
  </headerFooter>
  <colBreaks count="1" manualBreakCount="1">
    <brk id="11"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B73"/>
  <sheetViews>
    <sheetView showGridLines="0" showRowColHeaders="0" rightToLeft="1" zoomScaleNormal="100" zoomScaleSheetLayoutView="25" workbookViewId="0">
      <selection activeCell="C33" sqref="C33:D33"/>
    </sheetView>
  </sheetViews>
  <sheetFormatPr defaultColWidth="0.453125" defaultRowHeight="0" customHeight="1" zeroHeight="1" x14ac:dyDescent="0.3"/>
  <cols>
    <col min="1" max="1" width="4" style="43" customWidth="1"/>
    <col min="2" max="2" width="5.81640625" style="44" customWidth="1"/>
    <col min="3" max="3" width="7.453125" style="44" customWidth="1"/>
    <col min="4" max="4" width="93.453125" style="44" customWidth="1"/>
    <col min="5" max="5" width="4" style="45" customWidth="1"/>
    <col min="6" max="6" width="20.1796875" style="34" hidden="1" customWidth="1"/>
    <col min="7" max="7" width="57.453125" style="34" hidden="1" customWidth="1"/>
    <col min="8" max="8" width="14.1796875" style="34" hidden="1" customWidth="1"/>
    <col min="9" max="9" width="18.81640625" style="34" hidden="1" customWidth="1"/>
    <col min="10" max="70" width="0.453125" style="34" hidden="1" customWidth="1"/>
    <col min="71" max="71" width="2.81640625" style="34" hidden="1" customWidth="1"/>
    <col min="72" max="72" width="2.81640625" style="34" customWidth="1"/>
    <col min="73" max="791" width="0.453125" style="34" customWidth="1"/>
    <col min="792" max="795" width="22" style="34" customWidth="1"/>
    <col min="796" max="796" width="17.1796875" style="34" customWidth="1"/>
    <col min="797" max="797" width="15.81640625" style="34" customWidth="1"/>
    <col min="798" max="798" width="22" style="34" customWidth="1"/>
    <col min="799" max="16382" width="0.453125" style="34"/>
    <col min="16383" max="16383" width="9.1796875" style="34" hidden="1" customWidth="1"/>
    <col min="16384" max="16384" width="9.1796875" style="34" hidden="1"/>
  </cols>
  <sheetData>
    <row r="1" spans="1:929" ht="20.5" x14ac:dyDescent="0.45">
      <c r="A1" s="74"/>
      <c r="B1" s="75"/>
      <c r="C1" s="75"/>
      <c r="D1" s="75"/>
      <c r="E1" s="135"/>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c r="IW1" s="113"/>
      <c r="IX1" s="113"/>
      <c r="IY1" s="113"/>
      <c r="IZ1" s="113"/>
      <c r="JA1" s="113"/>
      <c r="JB1" s="113"/>
      <c r="JC1" s="113"/>
      <c r="JD1" s="113"/>
      <c r="JE1" s="113"/>
      <c r="JF1" s="113"/>
      <c r="JG1" s="113"/>
      <c r="JH1" s="113"/>
      <c r="JI1" s="113"/>
      <c r="JJ1" s="113"/>
      <c r="JK1" s="113"/>
      <c r="JL1" s="113"/>
      <c r="JM1" s="113"/>
      <c r="JN1" s="113"/>
      <c r="JO1" s="113"/>
      <c r="JP1" s="113"/>
      <c r="JQ1" s="113"/>
      <c r="JR1" s="113"/>
      <c r="JS1" s="113"/>
      <c r="JT1" s="113"/>
      <c r="JU1" s="113"/>
      <c r="JV1" s="113"/>
      <c r="JW1" s="113"/>
      <c r="JX1" s="113"/>
      <c r="JY1" s="113"/>
      <c r="JZ1" s="113"/>
      <c r="KA1" s="113"/>
      <c r="KB1" s="113"/>
      <c r="KC1" s="113"/>
      <c r="KD1" s="113"/>
      <c r="KE1" s="113"/>
      <c r="KF1" s="113"/>
      <c r="KG1" s="113"/>
      <c r="KH1" s="113"/>
      <c r="KI1" s="113"/>
      <c r="KJ1" s="113"/>
      <c r="KK1" s="113"/>
      <c r="KL1" s="113"/>
      <c r="KM1" s="113"/>
      <c r="KN1" s="113"/>
      <c r="KO1" s="113"/>
      <c r="KP1" s="113"/>
      <c r="KQ1" s="113"/>
      <c r="KR1" s="113"/>
      <c r="KS1" s="113"/>
      <c r="KT1" s="113"/>
      <c r="KU1" s="113"/>
      <c r="KV1" s="113"/>
      <c r="KW1" s="113"/>
      <c r="KX1" s="113"/>
      <c r="KY1" s="113"/>
      <c r="KZ1" s="113"/>
      <c r="LA1" s="113"/>
      <c r="LB1" s="113"/>
      <c r="LC1" s="113"/>
      <c r="LD1" s="113"/>
      <c r="LE1" s="113"/>
      <c r="LF1" s="113"/>
      <c r="LG1" s="113"/>
      <c r="LH1" s="113"/>
      <c r="LI1" s="113"/>
      <c r="LJ1" s="113"/>
      <c r="LK1" s="113"/>
      <c r="LL1" s="113"/>
      <c r="LM1" s="113"/>
      <c r="LN1" s="113"/>
      <c r="LO1" s="113"/>
      <c r="LP1" s="113"/>
      <c r="LQ1" s="113"/>
      <c r="LR1" s="113"/>
      <c r="LS1" s="113"/>
      <c r="LT1" s="113"/>
      <c r="LU1" s="113"/>
      <c r="LV1" s="113"/>
      <c r="LW1" s="113"/>
      <c r="LX1" s="113"/>
      <c r="LY1" s="113"/>
      <c r="LZ1" s="113"/>
      <c r="MA1" s="113"/>
      <c r="MB1" s="113"/>
      <c r="MC1" s="113"/>
      <c r="MD1" s="113"/>
      <c r="ME1" s="113"/>
      <c r="MF1" s="113"/>
      <c r="MG1" s="113"/>
      <c r="MH1" s="113"/>
      <c r="MI1" s="113"/>
      <c r="MJ1" s="113"/>
      <c r="MK1" s="113"/>
      <c r="ML1" s="113"/>
      <c r="MM1" s="113"/>
      <c r="MN1" s="113"/>
      <c r="MO1" s="113"/>
      <c r="MP1" s="113"/>
      <c r="MQ1" s="113"/>
      <c r="MR1" s="113"/>
      <c r="MS1" s="113"/>
      <c r="MT1" s="113"/>
      <c r="MU1" s="113"/>
      <c r="MV1" s="113"/>
      <c r="MW1" s="113"/>
      <c r="MX1" s="113"/>
      <c r="MY1" s="113"/>
      <c r="MZ1" s="113"/>
      <c r="NA1" s="113"/>
      <c r="NB1" s="113"/>
      <c r="NC1" s="113"/>
      <c r="ND1" s="113"/>
      <c r="NE1" s="113"/>
      <c r="NF1" s="113"/>
      <c r="NG1" s="113"/>
      <c r="NH1" s="113"/>
      <c r="NI1" s="113"/>
      <c r="NJ1" s="113"/>
      <c r="NK1" s="113"/>
      <c r="NL1" s="113"/>
      <c r="NM1" s="113"/>
      <c r="NN1" s="113"/>
      <c r="NO1" s="113"/>
      <c r="NP1" s="113"/>
      <c r="NQ1" s="113"/>
      <c r="NR1" s="113"/>
      <c r="NS1" s="113"/>
      <c r="NT1" s="113"/>
      <c r="NU1" s="113"/>
      <c r="NV1" s="113"/>
      <c r="NW1" s="113"/>
      <c r="NX1" s="113"/>
      <c r="NY1" s="113"/>
      <c r="NZ1" s="113"/>
      <c r="OA1" s="113"/>
      <c r="OB1" s="113"/>
      <c r="OC1" s="113"/>
      <c r="OD1" s="113"/>
      <c r="OE1" s="113"/>
      <c r="OF1" s="113"/>
      <c r="OG1" s="113"/>
      <c r="OH1" s="113"/>
      <c r="OI1" s="113"/>
      <c r="OJ1" s="113"/>
      <c r="OK1" s="113"/>
      <c r="OL1" s="113"/>
      <c r="OM1" s="113"/>
      <c r="ON1" s="113"/>
      <c r="OO1" s="113"/>
      <c r="OP1" s="113"/>
      <c r="OQ1" s="113"/>
      <c r="OR1" s="113"/>
      <c r="OS1" s="113"/>
      <c r="OT1" s="113"/>
      <c r="OU1" s="113"/>
      <c r="OV1" s="113"/>
      <c r="OW1" s="113"/>
      <c r="OX1" s="113"/>
      <c r="OY1" s="113"/>
      <c r="OZ1" s="113"/>
      <c r="PA1" s="113"/>
      <c r="PB1" s="113"/>
      <c r="PC1" s="113"/>
      <c r="PD1" s="113"/>
      <c r="PE1" s="113"/>
      <c r="PF1" s="113"/>
      <c r="PG1" s="113"/>
      <c r="PH1" s="113"/>
      <c r="PI1" s="113"/>
      <c r="PJ1" s="113"/>
      <c r="PK1" s="113"/>
      <c r="PL1" s="113"/>
      <c r="PM1" s="113"/>
      <c r="PN1" s="113"/>
      <c r="PO1" s="113"/>
      <c r="PP1" s="113"/>
      <c r="PQ1" s="113"/>
      <c r="PR1" s="113"/>
      <c r="PS1" s="113"/>
      <c r="PT1" s="113"/>
      <c r="PU1" s="113"/>
      <c r="PV1" s="113"/>
      <c r="PW1" s="113"/>
      <c r="PX1" s="113"/>
      <c r="PY1" s="113"/>
      <c r="PZ1" s="113"/>
      <c r="QA1" s="113"/>
      <c r="QB1" s="113"/>
      <c r="QC1" s="113"/>
      <c r="QD1" s="113"/>
      <c r="QE1" s="113"/>
      <c r="QF1" s="113"/>
      <c r="QG1" s="113"/>
      <c r="QH1" s="113"/>
      <c r="QI1" s="113"/>
      <c r="QJ1" s="113"/>
      <c r="QK1" s="113"/>
      <c r="QL1" s="113"/>
      <c r="QM1" s="113"/>
      <c r="QN1" s="113"/>
      <c r="QO1" s="113"/>
      <c r="QP1" s="113"/>
      <c r="QQ1" s="113"/>
      <c r="QR1" s="113"/>
      <c r="QS1" s="113"/>
      <c r="QT1" s="113"/>
      <c r="QU1" s="113"/>
      <c r="QV1" s="113"/>
      <c r="QW1" s="113"/>
      <c r="QX1" s="113"/>
      <c r="QY1" s="113"/>
      <c r="QZ1" s="113"/>
      <c r="RA1" s="113"/>
      <c r="RB1" s="113"/>
      <c r="RC1" s="113"/>
      <c r="RD1" s="113"/>
      <c r="RE1" s="113"/>
      <c r="RF1" s="113"/>
      <c r="RG1" s="113"/>
      <c r="RH1" s="113"/>
      <c r="RI1" s="113"/>
      <c r="RJ1" s="113"/>
      <c r="RK1" s="113"/>
      <c r="RL1" s="113"/>
      <c r="RM1" s="113"/>
      <c r="RN1" s="113"/>
      <c r="RO1" s="113"/>
      <c r="RP1" s="113"/>
      <c r="RQ1" s="113"/>
      <c r="RR1" s="113"/>
      <c r="RS1" s="113"/>
      <c r="RT1" s="113"/>
      <c r="RU1" s="113"/>
      <c r="RV1" s="113"/>
      <c r="RW1" s="113"/>
      <c r="RX1" s="113"/>
      <c r="RY1" s="113"/>
      <c r="RZ1" s="113"/>
      <c r="SA1" s="113"/>
      <c r="SB1" s="113"/>
      <c r="SC1" s="113"/>
      <c r="SD1" s="113"/>
      <c r="SE1" s="113"/>
      <c r="SF1" s="113"/>
      <c r="SG1" s="113"/>
      <c r="SH1" s="113"/>
      <c r="SI1" s="113"/>
      <c r="SJ1" s="113"/>
      <c r="SK1" s="113"/>
      <c r="SL1" s="113"/>
      <c r="SM1" s="113"/>
      <c r="SN1" s="113"/>
      <c r="SO1" s="113"/>
      <c r="SP1" s="113"/>
      <c r="SQ1" s="113"/>
      <c r="SR1" s="113"/>
      <c r="SS1" s="113"/>
      <c r="ST1" s="113"/>
      <c r="SU1" s="113"/>
      <c r="SV1" s="113"/>
      <c r="SW1" s="113"/>
      <c r="SX1" s="113"/>
      <c r="SY1" s="113"/>
      <c r="SZ1" s="113"/>
      <c r="TA1" s="113"/>
      <c r="TB1" s="113"/>
      <c r="TC1" s="113"/>
      <c r="TD1" s="113"/>
      <c r="TE1" s="113"/>
      <c r="TF1" s="113"/>
      <c r="TG1" s="113"/>
      <c r="TH1" s="113"/>
      <c r="TI1" s="113"/>
      <c r="TJ1" s="113"/>
      <c r="TK1" s="113"/>
      <c r="TL1" s="113"/>
      <c r="TM1" s="113"/>
      <c r="TN1" s="113"/>
      <c r="TO1" s="113"/>
      <c r="TP1" s="113"/>
      <c r="TQ1" s="113"/>
      <c r="TR1" s="113"/>
      <c r="TS1" s="113"/>
      <c r="TT1" s="113"/>
      <c r="TU1" s="113"/>
      <c r="TV1" s="113"/>
      <c r="TW1" s="113"/>
      <c r="TX1" s="113"/>
      <c r="TY1" s="113"/>
      <c r="TZ1" s="113"/>
      <c r="UA1" s="113"/>
      <c r="UB1" s="113"/>
      <c r="UC1" s="113"/>
      <c r="UD1" s="113"/>
      <c r="UE1" s="113"/>
      <c r="UF1" s="113"/>
      <c r="UG1" s="113"/>
      <c r="UH1" s="113"/>
      <c r="UI1" s="113"/>
      <c r="UJ1" s="113"/>
      <c r="UK1" s="113"/>
      <c r="UL1" s="113"/>
      <c r="UM1" s="113"/>
      <c r="UN1" s="113"/>
      <c r="UO1" s="113"/>
      <c r="UP1" s="113"/>
      <c r="UQ1" s="113"/>
      <c r="UR1" s="113"/>
      <c r="US1" s="113"/>
      <c r="UT1" s="113"/>
      <c r="UU1" s="113"/>
      <c r="UV1" s="113"/>
      <c r="UW1" s="113"/>
      <c r="UX1" s="113"/>
      <c r="UY1" s="113"/>
      <c r="UZ1" s="113"/>
      <c r="VA1" s="113"/>
      <c r="VB1" s="113"/>
      <c r="VC1" s="113"/>
      <c r="VD1" s="113"/>
      <c r="VE1" s="113"/>
      <c r="VF1" s="113"/>
      <c r="VG1" s="113"/>
      <c r="VH1" s="113"/>
      <c r="VI1" s="113"/>
      <c r="VJ1" s="113"/>
      <c r="VK1" s="113"/>
      <c r="VL1" s="113"/>
      <c r="VM1" s="113"/>
      <c r="VN1" s="113"/>
      <c r="VO1" s="113"/>
      <c r="VP1" s="113"/>
      <c r="VQ1" s="113"/>
      <c r="VR1" s="113"/>
      <c r="VS1" s="113"/>
      <c r="VT1" s="113"/>
      <c r="VU1" s="113"/>
      <c r="VV1" s="113"/>
      <c r="VW1" s="113"/>
      <c r="VX1" s="113"/>
      <c r="VY1" s="113"/>
      <c r="VZ1" s="113"/>
      <c r="WA1" s="113"/>
      <c r="WB1" s="113"/>
      <c r="WC1" s="113"/>
      <c r="WD1" s="113"/>
      <c r="WE1" s="113"/>
      <c r="WF1" s="113"/>
      <c r="WG1" s="113"/>
      <c r="WH1" s="113"/>
      <c r="WI1" s="113"/>
      <c r="WJ1" s="113"/>
      <c r="WK1" s="113"/>
      <c r="WL1" s="113"/>
      <c r="WM1" s="113"/>
      <c r="WN1" s="113"/>
      <c r="WO1" s="113"/>
      <c r="WP1" s="113"/>
      <c r="WQ1" s="113"/>
      <c r="WR1" s="113"/>
      <c r="WS1" s="113"/>
      <c r="WT1" s="113"/>
      <c r="WU1" s="113"/>
      <c r="WV1" s="113"/>
      <c r="WW1" s="113"/>
      <c r="WX1" s="113"/>
      <c r="WY1" s="113"/>
      <c r="WZ1" s="113"/>
      <c r="XA1" s="113"/>
      <c r="XB1" s="113"/>
      <c r="XC1" s="113"/>
      <c r="XD1" s="113"/>
      <c r="XE1" s="113"/>
      <c r="XF1" s="113"/>
      <c r="XG1" s="113"/>
      <c r="XH1" s="113"/>
      <c r="XI1" s="113"/>
      <c r="XJ1" s="113"/>
      <c r="XK1" s="113"/>
      <c r="XL1" s="113"/>
      <c r="XM1" s="113"/>
      <c r="XN1" s="113"/>
      <c r="XO1" s="113"/>
      <c r="XP1" s="113"/>
      <c r="XQ1" s="113"/>
      <c r="XR1" s="113"/>
      <c r="XS1" s="113"/>
      <c r="XT1" s="113"/>
      <c r="XU1" s="113"/>
      <c r="XV1" s="113"/>
      <c r="XW1" s="113"/>
      <c r="XX1" s="113"/>
      <c r="XY1" s="113"/>
      <c r="XZ1" s="113"/>
      <c r="YA1" s="113"/>
      <c r="YB1" s="113"/>
      <c r="YC1" s="113"/>
      <c r="YD1" s="113"/>
      <c r="YE1" s="113"/>
      <c r="YF1" s="113"/>
      <c r="YG1" s="113"/>
      <c r="YH1" s="113"/>
      <c r="YI1" s="113"/>
      <c r="YJ1" s="113"/>
      <c r="YK1" s="113"/>
      <c r="YL1" s="113"/>
      <c r="YM1" s="113"/>
      <c r="YN1" s="113"/>
      <c r="YO1" s="113"/>
      <c r="YP1" s="113"/>
      <c r="YQ1" s="113"/>
      <c r="YR1" s="113"/>
      <c r="YS1" s="113"/>
      <c r="YT1" s="113"/>
      <c r="YU1" s="113"/>
      <c r="YV1" s="113"/>
      <c r="YW1" s="113"/>
      <c r="YX1" s="113"/>
      <c r="YY1" s="113"/>
      <c r="YZ1" s="113"/>
      <c r="ZA1" s="113"/>
      <c r="ZB1" s="113"/>
      <c r="ZC1" s="113"/>
      <c r="ZD1" s="113"/>
      <c r="ZE1" s="113"/>
      <c r="ZF1" s="113"/>
      <c r="ZG1" s="113"/>
      <c r="ZH1" s="113"/>
      <c r="ZI1" s="113"/>
      <c r="ZJ1" s="113"/>
      <c r="ZK1" s="113"/>
      <c r="ZL1" s="113"/>
      <c r="ZM1" s="113"/>
      <c r="ZN1" s="113"/>
      <c r="ZO1" s="113"/>
      <c r="ZP1" s="113"/>
      <c r="ZQ1" s="113"/>
      <c r="ZR1" s="113"/>
      <c r="ZS1" s="113"/>
      <c r="ZT1" s="113"/>
      <c r="ZU1" s="113"/>
      <c r="ZV1" s="113"/>
      <c r="ZW1" s="113"/>
      <c r="ZX1" s="113"/>
      <c r="ZY1" s="113"/>
      <c r="ZZ1" s="113"/>
      <c r="AAA1" s="113"/>
      <c r="AAB1" s="113"/>
      <c r="AAC1" s="113"/>
      <c r="AAD1" s="113"/>
      <c r="AAE1" s="113"/>
      <c r="AAF1" s="113"/>
      <c r="AAG1" s="113"/>
      <c r="AAH1" s="113"/>
      <c r="AAI1" s="113"/>
      <c r="AAJ1" s="113"/>
      <c r="AAK1" s="113"/>
      <c r="AAL1" s="113"/>
      <c r="AAM1" s="113"/>
      <c r="AAN1" s="113"/>
      <c r="AAO1" s="113"/>
      <c r="AAP1" s="113"/>
      <c r="AAQ1" s="113"/>
      <c r="AAR1" s="113"/>
      <c r="AAS1" s="113"/>
      <c r="AAT1" s="113"/>
      <c r="AAU1" s="113"/>
      <c r="AAV1" s="113"/>
      <c r="AAW1" s="113"/>
      <c r="AAX1" s="113"/>
      <c r="AAY1" s="113"/>
      <c r="AAZ1" s="113"/>
      <c r="ABA1" s="113"/>
      <c r="ABB1" s="113"/>
      <c r="ABC1" s="113"/>
      <c r="ABD1" s="113"/>
      <c r="ABE1" s="113"/>
      <c r="ABF1" s="113"/>
      <c r="ABG1" s="113"/>
      <c r="ABH1" s="113"/>
      <c r="ABI1" s="113"/>
      <c r="ABJ1" s="113"/>
      <c r="ABK1" s="113"/>
      <c r="ABL1" s="113"/>
      <c r="ABM1" s="113"/>
      <c r="ABN1" s="113"/>
      <c r="ABO1" s="113"/>
      <c r="ABP1" s="113"/>
      <c r="ABQ1" s="113"/>
      <c r="ABR1" s="113"/>
      <c r="ABS1" s="113"/>
      <c r="ABT1" s="113"/>
      <c r="ABU1" s="113"/>
      <c r="ABV1" s="113"/>
      <c r="ABW1" s="113"/>
      <c r="ABX1" s="113"/>
      <c r="ABY1" s="113"/>
      <c r="ABZ1" s="113"/>
      <c r="ACA1" s="113"/>
      <c r="ACB1" s="113"/>
      <c r="ACC1" s="113"/>
      <c r="ACD1" s="113"/>
      <c r="ACE1" s="113"/>
      <c r="ACF1" s="113"/>
      <c r="ACG1" s="113"/>
      <c r="ACH1" s="113"/>
      <c r="ACI1" s="113"/>
      <c r="ACJ1" s="113"/>
      <c r="ACK1" s="113"/>
      <c r="ACL1" s="113"/>
      <c r="ACM1" s="113"/>
      <c r="ACN1" s="113"/>
      <c r="ACO1" s="113"/>
      <c r="ACP1" s="113"/>
      <c r="ACQ1" s="113"/>
      <c r="ACR1" s="113"/>
      <c r="ACS1" s="113"/>
      <c r="ACT1" s="113"/>
      <c r="ACU1" s="113"/>
      <c r="ACV1" s="113"/>
      <c r="ACW1" s="113"/>
      <c r="ACX1" s="113"/>
      <c r="ACY1" s="113"/>
      <c r="ACZ1" s="113"/>
      <c r="ADA1" s="113"/>
      <c r="ADB1" s="113"/>
      <c r="ADC1" s="113"/>
      <c r="ADD1" s="113"/>
      <c r="ADE1" s="113"/>
      <c r="ADF1" s="113"/>
      <c r="ADG1" s="113"/>
      <c r="ADH1" s="113"/>
      <c r="ADI1" s="113"/>
      <c r="ADJ1" s="113"/>
      <c r="ADK1" s="113"/>
      <c r="ADL1" s="113"/>
      <c r="ADM1" s="113"/>
      <c r="ADN1" s="113"/>
      <c r="ADO1" s="113"/>
      <c r="ADP1" s="113"/>
      <c r="ADQ1" s="113"/>
      <c r="ADR1" s="113"/>
      <c r="ADS1" s="113"/>
      <c r="ADT1" s="113"/>
      <c r="ADU1" s="113"/>
      <c r="ADV1" s="113"/>
      <c r="ADW1" s="113"/>
      <c r="ADX1" s="113"/>
      <c r="ADY1" s="113"/>
      <c r="ADZ1" s="113"/>
      <c r="AEA1" s="113"/>
      <c r="AEB1" s="113"/>
      <c r="AEC1" s="113"/>
      <c r="AED1" s="113"/>
      <c r="AEE1" s="113"/>
      <c r="AEF1" s="113"/>
      <c r="AEG1" s="113"/>
      <c r="AEH1" s="113"/>
      <c r="AEI1" s="113"/>
      <c r="AEJ1" s="113"/>
      <c r="AEK1" s="113"/>
      <c r="AEL1" s="113"/>
      <c r="AEM1" s="113"/>
      <c r="AEN1" s="113"/>
      <c r="AEO1" s="113"/>
      <c r="AEP1" s="113"/>
      <c r="AEQ1" s="113"/>
      <c r="AER1" s="113"/>
      <c r="AES1" s="113"/>
      <c r="AET1" s="113"/>
      <c r="AEU1" s="113"/>
      <c r="AEV1" s="113"/>
      <c r="AEW1" s="113"/>
      <c r="AEX1" s="113"/>
      <c r="AEY1" s="113"/>
      <c r="AEZ1" s="113"/>
      <c r="AFA1" s="113"/>
      <c r="AFB1" s="113"/>
      <c r="AFC1" s="113"/>
      <c r="AFD1" s="113"/>
      <c r="AFE1" s="113"/>
      <c r="AFF1" s="113"/>
      <c r="AFG1" s="113"/>
      <c r="AFH1" s="113"/>
      <c r="AFI1" s="113"/>
      <c r="AFJ1" s="113"/>
      <c r="AFK1" s="113"/>
      <c r="AFL1" s="113"/>
      <c r="AFM1" s="113"/>
      <c r="AFN1" s="113"/>
      <c r="AFO1" s="113"/>
      <c r="AFP1" s="113"/>
      <c r="AFQ1" s="113"/>
      <c r="AFR1" s="113"/>
      <c r="AFS1" s="113"/>
      <c r="AFT1" s="113"/>
      <c r="AFU1" s="113"/>
      <c r="AFV1" s="113"/>
      <c r="AFW1" s="113"/>
      <c r="AFX1" s="113"/>
      <c r="AFY1" s="113"/>
      <c r="AFZ1" s="113"/>
      <c r="AGA1" s="113"/>
      <c r="AGB1" s="113"/>
      <c r="AGC1" s="113"/>
      <c r="AGD1" s="113"/>
      <c r="AGE1" s="113"/>
      <c r="AGF1" s="113"/>
      <c r="AGG1" s="113"/>
      <c r="AGH1" s="113"/>
      <c r="AGI1" s="113"/>
      <c r="AGJ1" s="113"/>
      <c r="AGK1" s="113"/>
      <c r="AGL1" s="113"/>
      <c r="AGM1" s="113"/>
      <c r="AGN1" s="113"/>
      <c r="AGO1" s="113"/>
      <c r="AGP1" s="113"/>
      <c r="AGQ1" s="113"/>
      <c r="AGR1" s="113"/>
      <c r="AGS1" s="113"/>
      <c r="AGT1" s="113"/>
      <c r="AGU1" s="113"/>
      <c r="AGV1" s="113"/>
      <c r="AGW1" s="113"/>
      <c r="AGX1" s="113"/>
      <c r="AGY1" s="113"/>
      <c r="AGZ1" s="113"/>
      <c r="AHA1" s="113"/>
      <c r="AHB1" s="113"/>
      <c r="AHC1" s="113"/>
      <c r="AHD1" s="113"/>
      <c r="AHE1" s="113"/>
      <c r="AHF1" s="113"/>
      <c r="AHG1" s="113"/>
      <c r="AHH1" s="113"/>
      <c r="AHI1" s="113"/>
      <c r="AHJ1" s="113"/>
      <c r="AHK1" s="113"/>
      <c r="AHL1" s="113"/>
      <c r="AHM1" s="113"/>
      <c r="AHN1" s="113"/>
      <c r="AHO1" s="113"/>
      <c r="AHP1" s="113"/>
      <c r="AHQ1" s="113"/>
      <c r="AHR1" s="113"/>
      <c r="AHS1" s="113"/>
      <c r="AHT1" s="113"/>
      <c r="AHU1" s="113"/>
      <c r="AHV1" s="113"/>
      <c r="AHW1" s="113"/>
      <c r="AHX1" s="113"/>
      <c r="AHY1" s="113"/>
      <c r="AHZ1" s="113"/>
      <c r="AIA1" s="113"/>
      <c r="AIB1" s="113"/>
      <c r="AIC1" s="113"/>
      <c r="AID1" s="113"/>
      <c r="AIE1" s="113"/>
      <c r="AIF1" s="113"/>
      <c r="AIG1" s="113"/>
      <c r="AIH1" s="113"/>
      <c r="AII1" s="113"/>
      <c r="AIJ1" s="113"/>
      <c r="AIK1" s="113"/>
      <c r="AIL1" s="113"/>
      <c r="AIM1" s="113"/>
      <c r="AIN1" s="113"/>
      <c r="AIO1" s="113"/>
      <c r="AIP1" s="113"/>
      <c r="AIQ1" s="113"/>
      <c r="AIR1" s="113"/>
      <c r="AIS1" s="113"/>
    </row>
    <row r="2" spans="1:929" ht="13" x14ac:dyDescent="0.3">
      <c r="A2" s="39"/>
      <c r="B2" s="38"/>
      <c r="C2" s="39"/>
      <c r="D2" s="39"/>
      <c r="E2" s="136"/>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c r="TB2" s="113"/>
      <c r="TC2" s="113"/>
      <c r="TD2" s="113"/>
      <c r="TE2" s="113"/>
      <c r="TF2" s="113"/>
      <c r="TG2" s="113"/>
      <c r="TH2" s="113"/>
      <c r="TI2" s="113"/>
      <c r="TJ2" s="113"/>
      <c r="TK2" s="113"/>
      <c r="TL2" s="113"/>
      <c r="TM2" s="113"/>
      <c r="TN2" s="113"/>
      <c r="TO2" s="113"/>
      <c r="TP2" s="113"/>
      <c r="TQ2" s="113"/>
      <c r="TR2" s="113"/>
      <c r="TS2" s="113"/>
      <c r="TT2" s="113"/>
      <c r="TU2" s="113"/>
      <c r="TV2" s="113"/>
      <c r="TW2" s="113"/>
      <c r="TX2" s="113"/>
      <c r="TY2" s="113"/>
      <c r="TZ2" s="113"/>
      <c r="UA2" s="113"/>
      <c r="UB2" s="113"/>
      <c r="UC2" s="113"/>
      <c r="UD2" s="113"/>
      <c r="UE2" s="113"/>
      <c r="UF2" s="113"/>
      <c r="UG2" s="113"/>
      <c r="UH2" s="113"/>
      <c r="UI2" s="113"/>
      <c r="UJ2" s="113"/>
      <c r="UK2" s="113"/>
      <c r="UL2" s="113"/>
      <c r="UM2" s="113"/>
      <c r="UN2" s="113"/>
      <c r="UO2" s="113"/>
      <c r="UP2" s="113"/>
      <c r="UQ2" s="113"/>
      <c r="UR2" s="113"/>
      <c r="US2" s="113"/>
      <c r="UT2" s="113"/>
      <c r="UU2" s="113"/>
      <c r="UV2" s="113"/>
      <c r="UW2" s="113"/>
      <c r="UX2" s="113"/>
      <c r="UY2" s="113"/>
      <c r="UZ2" s="113"/>
      <c r="VA2" s="113"/>
      <c r="VB2" s="113"/>
      <c r="VC2" s="113"/>
      <c r="VD2" s="113"/>
      <c r="VE2" s="113"/>
      <c r="VF2" s="113"/>
      <c r="VG2" s="113"/>
      <c r="VH2" s="113"/>
      <c r="VI2" s="113"/>
      <c r="VJ2" s="113"/>
      <c r="VK2" s="113"/>
      <c r="VL2" s="113"/>
      <c r="VM2" s="113"/>
      <c r="VN2" s="113"/>
      <c r="VO2" s="113"/>
      <c r="VP2" s="113"/>
      <c r="VQ2" s="113"/>
      <c r="VR2" s="113"/>
      <c r="VS2" s="113"/>
      <c r="VT2" s="113"/>
      <c r="VU2" s="113"/>
      <c r="VV2" s="113"/>
      <c r="VW2" s="113"/>
      <c r="VX2" s="113"/>
      <c r="VY2" s="113"/>
      <c r="VZ2" s="113"/>
      <c r="WA2" s="113"/>
      <c r="WB2" s="113"/>
      <c r="WC2" s="113"/>
      <c r="WD2" s="113"/>
      <c r="WE2" s="113"/>
      <c r="WF2" s="113"/>
      <c r="WG2" s="113"/>
      <c r="WH2" s="113"/>
      <c r="WI2" s="113"/>
      <c r="WJ2" s="113"/>
      <c r="WK2" s="113"/>
      <c r="WL2" s="113"/>
      <c r="WM2" s="113"/>
      <c r="WN2" s="113"/>
      <c r="WO2" s="113"/>
      <c r="WP2" s="113"/>
      <c r="WQ2" s="113"/>
      <c r="WR2" s="113"/>
      <c r="WS2" s="113"/>
      <c r="WT2" s="113"/>
      <c r="WU2" s="113"/>
      <c r="WV2" s="113"/>
      <c r="WW2" s="113"/>
      <c r="WX2" s="113"/>
      <c r="WY2" s="113"/>
      <c r="WZ2" s="113"/>
      <c r="XA2" s="113"/>
      <c r="XB2" s="113"/>
      <c r="XC2" s="113"/>
      <c r="XD2" s="113"/>
      <c r="XE2" s="113"/>
      <c r="XF2" s="113"/>
      <c r="XG2" s="113"/>
      <c r="XH2" s="113"/>
      <c r="XI2" s="113"/>
      <c r="XJ2" s="113"/>
      <c r="XK2" s="113"/>
      <c r="XL2" s="113"/>
      <c r="XM2" s="113"/>
      <c r="XN2" s="113"/>
      <c r="XO2" s="113"/>
      <c r="XP2" s="113"/>
      <c r="XQ2" s="113"/>
      <c r="XR2" s="113"/>
      <c r="XS2" s="113"/>
      <c r="XT2" s="113"/>
      <c r="XU2" s="113"/>
      <c r="XV2" s="113"/>
      <c r="XW2" s="113"/>
      <c r="XX2" s="113"/>
      <c r="XY2" s="113"/>
      <c r="XZ2" s="113"/>
      <c r="YA2" s="113"/>
      <c r="YB2" s="113"/>
      <c r="YC2" s="113"/>
      <c r="YD2" s="113"/>
      <c r="YE2" s="113"/>
      <c r="YF2" s="113"/>
      <c r="YG2" s="113"/>
      <c r="YH2" s="113"/>
      <c r="YI2" s="113"/>
      <c r="YJ2" s="113"/>
      <c r="YK2" s="113"/>
      <c r="YL2" s="113"/>
      <c r="YM2" s="113"/>
      <c r="YN2" s="113"/>
      <c r="YO2" s="113"/>
      <c r="YP2" s="113"/>
      <c r="YQ2" s="113"/>
      <c r="YR2" s="113"/>
      <c r="YS2" s="113"/>
      <c r="YT2" s="113"/>
      <c r="YU2" s="113"/>
      <c r="YV2" s="113"/>
      <c r="YW2" s="113"/>
      <c r="YX2" s="113"/>
      <c r="YY2" s="113"/>
      <c r="YZ2" s="113"/>
      <c r="ZA2" s="113"/>
      <c r="ZB2" s="113"/>
      <c r="ZC2" s="113"/>
      <c r="ZD2" s="113"/>
      <c r="ZE2" s="113"/>
      <c r="ZF2" s="113"/>
      <c r="ZG2" s="113"/>
      <c r="ZH2" s="113"/>
      <c r="ZI2" s="113"/>
      <c r="ZJ2" s="113"/>
      <c r="ZK2" s="113"/>
      <c r="ZL2" s="113"/>
      <c r="ZM2" s="113"/>
      <c r="ZN2" s="113"/>
      <c r="ZO2" s="113"/>
      <c r="ZP2" s="113"/>
      <c r="ZQ2" s="113"/>
      <c r="ZR2" s="113"/>
      <c r="ZS2" s="113"/>
      <c r="ZT2" s="113"/>
      <c r="ZU2" s="113"/>
      <c r="ZV2" s="113"/>
      <c r="ZW2" s="113"/>
      <c r="ZX2" s="113"/>
      <c r="ZY2" s="113"/>
      <c r="ZZ2" s="113"/>
      <c r="AAA2" s="113"/>
      <c r="AAB2" s="113"/>
      <c r="AAC2" s="113"/>
      <c r="AAD2" s="113"/>
      <c r="AAE2" s="113"/>
      <c r="AAF2" s="113"/>
      <c r="AAG2" s="113"/>
      <c r="AAH2" s="113"/>
      <c r="AAI2" s="113"/>
      <c r="AAJ2" s="113"/>
      <c r="AAK2" s="113"/>
      <c r="AAL2" s="113"/>
      <c r="AAM2" s="113"/>
      <c r="AAN2" s="113"/>
      <c r="AAO2" s="113"/>
      <c r="AAP2" s="113"/>
      <c r="AAQ2" s="113"/>
      <c r="AAR2" s="113"/>
      <c r="AAS2" s="113"/>
      <c r="AAT2" s="113"/>
      <c r="AAU2" s="113"/>
      <c r="AAV2" s="113"/>
      <c r="AAW2" s="113"/>
      <c r="AAX2" s="113"/>
      <c r="AAY2" s="113"/>
      <c r="AAZ2" s="113"/>
      <c r="ABA2" s="113"/>
      <c r="ABB2" s="113"/>
      <c r="ABC2" s="113"/>
      <c r="ABD2" s="113"/>
      <c r="ABE2" s="113"/>
      <c r="ABF2" s="113"/>
      <c r="ABG2" s="113"/>
      <c r="ABH2" s="113"/>
      <c r="ABI2" s="113"/>
      <c r="ABJ2" s="113"/>
      <c r="ABK2" s="113"/>
      <c r="ABL2" s="113"/>
      <c r="ABM2" s="113"/>
      <c r="ABN2" s="113"/>
      <c r="ABO2" s="113"/>
      <c r="ABP2" s="113"/>
      <c r="ABQ2" s="113"/>
      <c r="ABR2" s="113"/>
      <c r="ABS2" s="113"/>
      <c r="ABT2" s="113"/>
      <c r="ABU2" s="113"/>
      <c r="ABV2" s="113"/>
      <c r="ABW2" s="113"/>
      <c r="ABX2" s="113"/>
      <c r="ABY2" s="113"/>
      <c r="ABZ2" s="113"/>
      <c r="ACA2" s="113"/>
      <c r="ACB2" s="113"/>
      <c r="ACC2" s="113"/>
      <c r="ACD2" s="113"/>
      <c r="ACE2" s="113"/>
      <c r="ACF2" s="113"/>
      <c r="ACG2" s="113"/>
      <c r="ACH2" s="113"/>
      <c r="ACI2" s="113"/>
      <c r="ACJ2" s="113"/>
      <c r="ACK2" s="113"/>
      <c r="ACL2" s="113"/>
      <c r="ACM2" s="113"/>
      <c r="ACN2" s="113"/>
      <c r="ACO2" s="113"/>
      <c r="ACP2" s="113"/>
      <c r="ACQ2" s="113"/>
      <c r="ACR2" s="113"/>
      <c r="ACS2" s="113"/>
      <c r="ACT2" s="113"/>
      <c r="ACU2" s="113"/>
      <c r="ACV2" s="113"/>
      <c r="ACW2" s="113"/>
      <c r="ACX2" s="113"/>
      <c r="ACY2" s="113"/>
      <c r="ACZ2" s="113"/>
      <c r="ADA2" s="113"/>
      <c r="ADB2" s="113"/>
      <c r="ADC2" s="113"/>
      <c r="ADD2" s="113"/>
      <c r="ADE2" s="113"/>
      <c r="ADF2" s="113"/>
      <c r="ADG2" s="113"/>
      <c r="ADH2" s="113"/>
      <c r="ADI2" s="113"/>
      <c r="ADJ2" s="113"/>
      <c r="ADK2" s="113"/>
      <c r="ADL2" s="113"/>
      <c r="ADM2" s="113"/>
      <c r="ADN2" s="113"/>
      <c r="ADO2" s="113"/>
      <c r="ADP2" s="113"/>
      <c r="ADQ2" s="113"/>
      <c r="ADR2" s="113"/>
      <c r="ADS2" s="113"/>
      <c r="ADT2" s="113"/>
      <c r="ADU2" s="113"/>
      <c r="ADV2" s="113"/>
      <c r="ADW2" s="113"/>
      <c r="ADX2" s="113"/>
      <c r="ADY2" s="113"/>
      <c r="ADZ2" s="113"/>
      <c r="AEA2" s="113"/>
      <c r="AEB2" s="113"/>
      <c r="AEC2" s="113"/>
      <c r="AED2" s="113"/>
      <c r="AEE2" s="113"/>
      <c r="AEF2" s="113"/>
      <c r="AEG2" s="113"/>
      <c r="AEH2" s="113"/>
      <c r="AEI2" s="113"/>
      <c r="AEJ2" s="113"/>
      <c r="AEK2" s="113"/>
      <c r="AEL2" s="113"/>
      <c r="AEM2" s="113"/>
      <c r="AEN2" s="113"/>
      <c r="AEO2" s="113"/>
      <c r="AEP2" s="113"/>
      <c r="AEQ2" s="113"/>
      <c r="AER2" s="113"/>
      <c r="AES2" s="113"/>
      <c r="AET2" s="113"/>
      <c r="AEU2" s="113"/>
      <c r="AEV2" s="113"/>
      <c r="AEW2" s="113"/>
      <c r="AEX2" s="113"/>
      <c r="AEY2" s="113"/>
      <c r="AEZ2" s="113"/>
      <c r="AFA2" s="113"/>
      <c r="AFB2" s="113"/>
      <c r="AFC2" s="113"/>
      <c r="AFD2" s="113"/>
      <c r="AFE2" s="113"/>
      <c r="AFF2" s="113"/>
      <c r="AFG2" s="113"/>
      <c r="AFH2" s="113"/>
      <c r="AFI2" s="113"/>
      <c r="AFJ2" s="113"/>
      <c r="AFK2" s="113"/>
      <c r="AFL2" s="113"/>
      <c r="AFM2" s="113"/>
      <c r="AFN2" s="113"/>
      <c r="AFO2" s="113"/>
      <c r="AFP2" s="113"/>
      <c r="AFQ2" s="113"/>
      <c r="AFR2" s="113"/>
      <c r="AFS2" s="113"/>
      <c r="AFT2" s="113"/>
      <c r="AFU2" s="113"/>
      <c r="AFV2" s="113"/>
      <c r="AFW2" s="113"/>
      <c r="AFX2" s="113"/>
      <c r="AFY2" s="113"/>
      <c r="AFZ2" s="113"/>
      <c r="AGA2" s="113"/>
      <c r="AGB2" s="113"/>
      <c r="AGC2" s="113"/>
      <c r="AGD2" s="113"/>
      <c r="AGE2" s="113"/>
      <c r="AGF2" s="113"/>
      <c r="AGG2" s="113"/>
      <c r="AGH2" s="113"/>
      <c r="AGI2" s="113"/>
      <c r="AGJ2" s="113"/>
      <c r="AGK2" s="113"/>
      <c r="AGL2" s="113"/>
      <c r="AGM2" s="113"/>
      <c r="AGN2" s="113"/>
      <c r="AGO2" s="113"/>
      <c r="AGP2" s="113"/>
      <c r="AGQ2" s="113"/>
      <c r="AGR2" s="113"/>
      <c r="AGS2" s="113"/>
      <c r="AGT2" s="113"/>
      <c r="AGU2" s="113"/>
      <c r="AGV2" s="113"/>
      <c r="AGW2" s="113"/>
      <c r="AGX2" s="113"/>
      <c r="AGY2" s="113"/>
      <c r="AGZ2" s="113"/>
      <c r="AHA2" s="113"/>
      <c r="AHB2" s="113"/>
      <c r="AHC2" s="113"/>
      <c r="AHD2" s="113"/>
      <c r="AHE2" s="113"/>
      <c r="AHF2" s="113"/>
      <c r="AHG2" s="113"/>
      <c r="AHH2" s="113"/>
      <c r="AHI2" s="113"/>
      <c r="AHJ2" s="113"/>
      <c r="AHK2" s="113"/>
      <c r="AHL2" s="113"/>
      <c r="AHM2" s="113"/>
      <c r="AHN2" s="113"/>
      <c r="AHO2" s="113"/>
      <c r="AHP2" s="113"/>
      <c r="AHQ2" s="113"/>
      <c r="AHR2" s="113"/>
      <c r="AHS2" s="113"/>
      <c r="AHT2" s="113"/>
      <c r="AHU2" s="113"/>
      <c r="AHV2" s="113"/>
      <c r="AHW2" s="113"/>
      <c r="AHX2" s="113"/>
      <c r="AHY2" s="113"/>
      <c r="AHZ2" s="113"/>
      <c r="AIA2" s="113"/>
      <c r="AIB2" s="113"/>
      <c r="AIC2" s="113"/>
      <c r="AID2" s="113"/>
      <c r="AIE2" s="113"/>
      <c r="AIF2" s="113"/>
      <c r="AIG2" s="113"/>
      <c r="AIH2" s="113"/>
      <c r="AII2" s="113"/>
      <c r="AIJ2" s="113"/>
      <c r="AIK2" s="113"/>
      <c r="AIL2" s="113"/>
      <c r="AIM2" s="113"/>
      <c r="AIN2" s="113"/>
      <c r="AIO2" s="113"/>
      <c r="AIP2" s="113"/>
      <c r="AIQ2" s="113"/>
      <c r="AIR2" s="113"/>
      <c r="AIS2" s="113"/>
    </row>
    <row r="3" spans="1:929" ht="13" x14ac:dyDescent="0.3">
      <c r="A3" s="39"/>
      <c r="B3" s="38"/>
      <c r="C3" s="39"/>
      <c r="D3" s="39"/>
      <c r="E3" s="136"/>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row>
    <row r="4" spans="1:929" ht="23.15" customHeight="1" x14ac:dyDescent="0.3">
      <c r="A4" s="75"/>
      <c r="B4" s="224"/>
      <c r="C4" s="224"/>
      <c r="D4" s="224"/>
      <c r="E4" s="135"/>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row>
    <row r="5" spans="1:929" ht="15.5" x14ac:dyDescent="0.3">
      <c r="A5" s="39"/>
      <c r="B5" s="35"/>
      <c r="C5" s="35"/>
      <c r="D5" s="35"/>
      <c r="E5" s="137"/>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c r="JH5" s="113"/>
      <c r="JI5" s="113"/>
      <c r="JJ5" s="113"/>
      <c r="JK5" s="113"/>
      <c r="JL5" s="113"/>
      <c r="JM5" s="113"/>
      <c r="JN5" s="113"/>
      <c r="JO5" s="113"/>
      <c r="JP5" s="113"/>
      <c r="JQ5" s="113"/>
      <c r="JR5" s="113"/>
      <c r="JS5" s="113"/>
      <c r="JT5" s="113"/>
      <c r="JU5" s="113"/>
      <c r="JV5" s="113"/>
      <c r="JW5" s="113"/>
      <c r="JX5" s="113"/>
      <c r="JY5" s="113"/>
      <c r="JZ5" s="113"/>
      <c r="KA5" s="113"/>
      <c r="KB5" s="113"/>
      <c r="KC5" s="113"/>
      <c r="KD5" s="113"/>
      <c r="KE5" s="113"/>
      <c r="KF5" s="113"/>
      <c r="KG5" s="113"/>
      <c r="KH5" s="113"/>
      <c r="KI5" s="113"/>
      <c r="KJ5" s="113"/>
      <c r="KK5" s="113"/>
      <c r="KL5" s="113"/>
      <c r="KM5" s="113"/>
      <c r="KN5" s="113"/>
      <c r="KO5" s="113"/>
      <c r="KP5" s="113"/>
      <c r="KQ5" s="113"/>
      <c r="KR5" s="113"/>
      <c r="KS5" s="113"/>
      <c r="KT5" s="113"/>
      <c r="KU5" s="113"/>
      <c r="KV5" s="113"/>
      <c r="KW5" s="113"/>
      <c r="KX5" s="113"/>
      <c r="KY5" s="113"/>
      <c r="KZ5" s="113"/>
      <c r="LA5" s="113"/>
      <c r="LB5" s="113"/>
      <c r="LC5" s="113"/>
      <c r="LD5" s="113"/>
      <c r="LE5" s="113"/>
      <c r="LF5" s="113"/>
      <c r="LG5" s="113"/>
      <c r="LH5" s="113"/>
      <c r="LI5" s="113"/>
      <c r="LJ5" s="113"/>
      <c r="LK5" s="113"/>
      <c r="LL5" s="113"/>
      <c r="LM5" s="113"/>
      <c r="LN5" s="113"/>
      <c r="LO5" s="113"/>
      <c r="LP5" s="113"/>
      <c r="LQ5" s="113"/>
      <c r="LR5" s="113"/>
      <c r="LS5" s="113"/>
      <c r="LT5" s="113"/>
      <c r="LU5" s="113"/>
      <c r="LV5" s="113"/>
      <c r="LW5" s="113"/>
      <c r="LX5" s="113"/>
      <c r="LY5" s="113"/>
      <c r="LZ5" s="113"/>
      <c r="MA5" s="113"/>
      <c r="MB5" s="113"/>
      <c r="MC5" s="113"/>
      <c r="MD5" s="113"/>
      <c r="ME5" s="113"/>
      <c r="MF5" s="113"/>
      <c r="MG5" s="113"/>
      <c r="MH5" s="113"/>
      <c r="MI5" s="113"/>
      <c r="MJ5" s="113"/>
      <c r="MK5" s="113"/>
      <c r="ML5" s="113"/>
      <c r="MM5" s="113"/>
      <c r="MN5" s="113"/>
      <c r="MO5" s="113"/>
      <c r="MP5" s="113"/>
      <c r="MQ5" s="113"/>
      <c r="MR5" s="113"/>
      <c r="MS5" s="113"/>
      <c r="MT5" s="113"/>
      <c r="MU5" s="113"/>
      <c r="MV5" s="113"/>
      <c r="MW5" s="113"/>
      <c r="MX5" s="113"/>
      <c r="MY5" s="113"/>
      <c r="MZ5" s="113"/>
      <c r="NA5" s="113"/>
      <c r="NB5" s="113"/>
      <c r="NC5" s="113"/>
      <c r="ND5" s="113"/>
      <c r="NE5" s="113"/>
      <c r="NF5" s="113"/>
      <c r="NG5" s="113"/>
      <c r="NH5" s="113"/>
      <c r="NI5" s="113"/>
      <c r="NJ5" s="113"/>
      <c r="NK5" s="113"/>
      <c r="NL5" s="113"/>
      <c r="NM5" s="113"/>
      <c r="NN5" s="113"/>
      <c r="NO5" s="113"/>
      <c r="NP5" s="113"/>
      <c r="NQ5" s="113"/>
      <c r="NR5" s="113"/>
      <c r="NS5" s="113"/>
      <c r="NT5" s="113"/>
      <c r="NU5" s="113"/>
      <c r="NV5" s="113"/>
      <c r="NW5" s="113"/>
      <c r="NX5" s="113"/>
      <c r="NY5" s="113"/>
      <c r="NZ5" s="113"/>
      <c r="OA5" s="113"/>
      <c r="OB5" s="113"/>
      <c r="OC5" s="113"/>
      <c r="OD5" s="113"/>
      <c r="OE5" s="113"/>
      <c r="OF5" s="113"/>
      <c r="OG5" s="113"/>
      <c r="OH5" s="113"/>
      <c r="OI5" s="113"/>
      <c r="OJ5" s="113"/>
      <c r="OK5" s="113"/>
      <c r="OL5" s="113"/>
      <c r="OM5" s="113"/>
      <c r="ON5" s="113"/>
      <c r="OO5" s="113"/>
      <c r="OP5" s="113"/>
      <c r="OQ5" s="113"/>
      <c r="OR5" s="113"/>
      <c r="OS5" s="113"/>
      <c r="OT5" s="113"/>
      <c r="OU5" s="113"/>
      <c r="OV5" s="113"/>
      <c r="OW5" s="113"/>
      <c r="OX5" s="113"/>
      <c r="OY5" s="113"/>
      <c r="OZ5" s="113"/>
      <c r="PA5" s="113"/>
      <c r="PB5" s="113"/>
      <c r="PC5" s="113"/>
      <c r="PD5" s="113"/>
      <c r="PE5" s="113"/>
      <c r="PF5" s="113"/>
      <c r="PG5" s="113"/>
      <c r="PH5" s="113"/>
      <c r="PI5" s="113"/>
      <c r="PJ5" s="113"/>
      <c r="PK5" s="113"/>
      <c r="PL5" s="113"/>
      <c r="PM5" s="113"/>
      <c r="PN5" s="113"/>
      <c r="PO5" s="113"/>
      <c r="PP5" s="113"/>
      <c r="PQ5" s="113"/>
      <c r="PR5" s="113"/>
      <c r="PS5" s="113"/>
      <c r="PT5" s="113"/>
      <c r="PU5" s="113"/>
      <c r="PV5" s="113"/>
      <c r="PW5" s="113"/>
      <c r="PX5" s="113"/>
      <c r="PY5" s="113"/>
      <c r="PZ5" s="113"/>
      <c r="QA5" s="113"/>
      <c r="QB5" s="113"/>
      <c r="QC5" s="113"/>
      <c r="QD5" s="113"/>
      <c r="QE5" s="113"/>
      <c r="QF5" s="113"/>
      <c r="QG5" s="113"/>
      <c r="QH5" s="113"/>
      <c r="QI5" s="113"/>
      <c r="QJ5" s="113"/>
      <c r="QK5" s="113"/>
      <c r="QL5" s="113"/>
      <c r="QM5" s="113"/>
      <c r="QN5" s="113"/>
      <c r="QO5" s="113"/>
      <c r="QP5" s="113"/>
      <c r="QQ5" s="113"/>
      <c r="QR5" s="113"/>
      <c r="QS5" s="113"/>
      <c r="QT5" s="113"/>
      <c r="QU5" s="113"/>
      <c r="QV5" s="113"/>
      <c r="QW5" s="113"/>
      <c r="QX5" s="113"/>
      <c r="QY5" s="113"/>
      <c r="QZ5" s="113"/>
      <c r="RA5" s="113"/>
      <c r="RB5" s="113"/>
      <c r="RC5" s="113"/>
      <c r="RD5" s="113"/>
      <c r="RE5" s="113"/>
      <c r="RF5" s="113"/>
      <c r="RG5" s="113"/>
      <c r="RH5" s="113"/>
      <c r="RI5" s="113"/>
      <c r="RJ5" s="113"/>
      <c r="RK5" s="113"/>
      <c r="RL5" s="113"/>
      <c r="RM5" s="113"/>
      <c r="RN5" s="113"/>
      <c r="RO5" s="113"/>
      <c r="RP5" s="113"/>
      <c r="RQ5" s="113"/>
      <c r="RR5" s="113"/>
      <c r="RS5" s="113"/>
      <c r="RT5" s="113"/>
      <c r="RU5" s="113"/>
      <c r="RV5" s="113"/>
      <c r="RW5" s="113"/>
      <c r="RX5" s="113"/>
      <c r="RY5" s="113"/>
      <c r="RZ5" s="113"/>
      <c r="SA5" s="113"/>
      <c r="SB5" s="113"/>
      <c r="SC5" s="113"/>
      <c r="SD5" s="113"/>
      <c r="SE5" s="113"/>
      <c r="SF5" s="113"/>
      <c r="SG5" s="113"/>
      <c r="SH5" s="113"/>
      <c r="SI5" s="113"/>
      <c r="SJ5" s="113"/>
      <c r="SK5" s="113"/>
      <c r="SL5" s="113"/>
      <c r="SM5" s="113"/>
      <c r="SN5" s="113"/>
      <c r="SO5" s="113"/>
      <c r="SP5" s="113"/>
      <c r="SQ5" s="113"/>
      <c r="SR5" s="113"/>
      <c r="SS5" s="113"/>
      <c r="ST5" s="113"/>
      <c r="SU5" s="113"/>
      <c r="SV5" s="113"/>
      <c r="SW5" s="113"/>
      <c r="SX5" s="113"/>
      <c r="SY5" s="113"/>
      <c r="SZ5" s="113"/>
      <c r="TA5" s="113"/>
      <c r="TB5" s="113"/>
      <c r="TC5" s="113"/>
      <c r="TD5" s="113"/>
      <c r="TE5" s="113"/>
      <c r="TF5" s="113"/>
      <c r="TG5" s="113"/>
      <c r="TH5" s="113"/>
      <c r="TI5" s="113"/>
      <c r="TJ5" s="113"/>
      <c r="TK5" s="113"/>
      <c r="TL5" s="113"/>
      <c r="TM5" s="113"/>
      <c r="TN5" s="113"/>
      <c r="TO5" s="113"/>
      <c r="TP5" s="113"/>
      <c r="TQ5" s="113"/>
      <c r="TR5" s="113"/>
      <c r="TS5" s="113"/>
      <c r="TT5" s="113"/>
      <c r="TU5" s="113"/>
      <c r="TV5" s="113"/>
      <c r="TW5" s="113"/>
      <c r="TX5" s="113"/>
      <c r="TY5" s="113"/>
      <c r="TZ5" s="113"/>
      <c r="UA5" s="113"/>
      <c r="UB5" s="113"/>
      <c r="UC5" s="113"/>
      <c r="UD5" s="113"/>
      <c r="UE5" s="113"/>
      <c r="UF5" s="113"/>
      <c r="UG5" s="113"/>
      <c r="UH5" s="113"/>
      <c r="UI5" s="113"/>
      <c r="UJ5" s="113"/>
      <c r="UK5" s="113"/>
      <c r="UL5" s="113"/>
      <c r="UM5" s="113"/>
      <c r="UN5" s="113"/>
      <c r="UO5" s="113"/>
      <c r="UP5" s="113"/>
      <c r="UQ5" s="113"/>
      <c r="UR5" s="113"/>
      <c r="US5" s="113"/>
      <c r="UT5" s="113"/>
      <c r="UU5" s="113"/>
      <c r="UV5" s="113"/>
      <c r="UW5" s="113"/>
      <c r="UX5" s="113"/>
      <c r="UY5" s="113"/>
      <c r="UZ5" s="113"/>
      <c r="VA5" s="113"/>
      <c r="VB5" s="113"/>
      <c r="VC5" s="113"/>
      <c r="VD5" s="113"/>
      <c r="VE5" s="113"/>
      <c r="VF5" s="113"/>
      <c r="VG5" s="113"/>
      <c r="VH5" s="113"/>
      <c r="VI5" s="113"/>
      <c r="VJ5" s="113"/>
      <c r="VK5" s="113"/>
      <c r="VL5" s="113"/>
      <c r="VM5" s="113"/>
      <c r="VN5" s="113"/>
      <c r="VO5" s="113"/>
      <c r="VP5" s="113"/>
      <c r="VQ5" s="113"/>
      <c r="VR5" s="113"/>
      <c r="VS5" s="113"/>
      <c r="VT5" s="113"/>
      <c r="VU5" s="113"/>
      <c r="VV5" s="113"/>
      <c r="VW5" s="113"/>
      <c r="VX5" s="113"/>
      <c r="VY5" s="113"/>
      <c r="VZ5" s="113"/>
      <c r="WA5" s="113"/>
      <c r="WB5" s="113"/>
      <c r="WC5" s="113"/>
      <c r="WD5" s="113"/>
      <c r="WE5" s="113"/>
      <c r="WF5" s="113"/>
      <c r="WG5" s="113"/>
      <c r="WH5" s="113"/>
      <c r="WI5" s="113"/>
      <c r="WJ5" s="113"/>
      <c r="WK5" s="113"/>
      <c r="WL5" s="113"/>
      <c r="WM5" s="113"/>
      <c r="WN5" s="113"/>
      <c r="WO5" s="113"/>
      <c r="WP5" s="113"/>
      <c r="WQ5" s="113"/>
      <c r="WR5" s="113"/>
      <c r="WS5" s="113"/>
      <c r="WT5" s="113"/>
      <c r="WU5" s="113"/>
      <c r="WV5" s="113"/>
      <c r="WW5" s="113"/>
      <c r="WX5" s="113"/>
      <c r="WY5" s="113"/>
      <c r="WZ5" s="113"/>
      <c r="XA5" s="113"/>
      <c r="XB5" s="113"/>
      <c r="XC5" s="113"/>
      <c r="XD5" s="113"/>
      <c r="XE5" s="113"/>
      <c r="XF5" s="113"/>
      <c r="XG5" s="113"/>
      <c r="XH5" s="113"/>
      <c r="XI5" s="113"/>
      <c r="XJ5" s="113"/>
      <c r="XK5" s="113"/>
      <c r="XL5" s="113"/>
      <c r="XM5" s="113"/>
      <c r="XN5" s="113"/>
      <c r="XO5" s="113"/>
      <c r="XP5" s="113"/>
      <c r="XQ5" s="113"/>
      <c r="XR5" s="113"/>
      <c r="XS5" s="113"/>
      <c r="XT5" s="113"/>
      <c r="XU5" s="113"/>
      <c r="XV5" s="113"/>
      <c r="XW5" s="113"/>
      <c r="XX5" s="113"/>
      <c r="XY5" s="113"/>
      <c r="XZ5" s="113"/>
      <c r="YA5" s="113"/>
      <c r="YB5" s="113"/>
      <c r="YC5" s="113"/>
      <c r="YD5" s="113"/>
      <c r="YE5" s="113"/>
      <c r="YF5" s="113"/>
      <c r="YG5" s="113"/>
      <c r="YH5" s="113"/>
      <c r="YI5" s="113"/>
      <c r="YJ5" s="113"/>
      <c r="YK5" s="113"/>
      <c r="YL5" s="113"/>
      <c r="YM5" s="113"/>
      <c r="YN5" s="113"/>
      <c r="YO5" s="113"/>
      <c r="YP5" s="113"/>
      <c r="YQ5" s="113"/>
      <c r="YR5" s="113"/>
      <c r="YS5" s="113"/>
      <c r="YT5" s="113"/>
      <c r="YU5" s="113"/>
      <c r="YV5" s="113"/>
      <c r="YW5" s="113"/>
      <c r="YX5" s="113"/>
      <c r="YY5" s="113"/>
      <c r="YZ5" s="113"/>
      <c r="ZA5" s="113"/>
      <c r="ZB5" s="113"/>
      <c r="ZC5" s="113"/>
      <c r="ZD5" s="113"/>
      <c r="ZE5" s="113"/>
      <c r="ZF5" s="113"/>
      <c r="ZG5" s="113"/>
      <c r="ZH5" s="113"/>
      <c r="ZI5" s="113"/>
      <c r="ZJ5" s="113"/>
      <c r="ZK5" s="113"/>
      <c r="ZL5" s="113"/>
      <c r="ZM5" s="113"/>
      <c r="ZN5" s="113"/>
      <c r="ZO5" s="113"/>
      <c r="ZP5" s="113"/>
      <c r="ZQ5" s="113"/>
      <c r="ZR5" s="113"/>
      <c r="ZS5" s="113"/>
      <c r="ZT5" s="113"/>
      <c r="ZU5" s="113"/>
      <c r="ZV5" s="113"/>
      <c r="ZW5" s="113"/>
      <c r="ZX5" s="113"/>
      <c r="ZY5" s="113"/>
      <c r="ZZ5" s="113"/>
      <c r="AAA5" s="113"/>
      <c r="AAB5" s="113"/>
      <c r="AAC5" s="113"/>
      <c r="AAD5" s="113"/>
      <c r="AAE5" s="113"/>
      <c r="AAF5" s="113"/>
      <c r="AAG5" s="113"/>
      <c r="AAH5" s="113"/>
      <c r="AAI5" s="113"/>
      <c r="AAJ5" s="113"/>
      <c r="AAK5" s="113"/>
      <c r="AAL5" s="113"/>
      <c r="AAM5" s="113"/>
      <c r="AAN5" s="113"/>
      <c r="AAO5" s="113"/>
      <c r="AAP5" s="113"/>
      <c r="AAQ5" s="113"/>
      <c r="AAR5" s="113"/>
      <c r="AAS5" s="113"/>
      <c r="AAT5" s="113"/>
      <c r="AAU5" s="113"/>
      <c r="AAV5" s="113"/>
      <c r="AAW5" s="113"/>
      <c r="AAX5" s="113"/>
      <c r="AAY5" s="113"/>
      <c r="AAZ5" s="113"/>
      <c r="ABA5" s="113"/>
      <c r="ABB5" s="113"/>
      <c r="ABC5" s="113"/>
      <c r="ABD5" s="113"/>
      <c r="ABE5" s="113"/>
      <c r="ABF5" s="113"/>
      <c r="ABG5" s="113"/>
      <c r="ABH5" s="113"/>
      <c r="ABI5" s="113"/>
      <c r="ABJ5" s="113"/>
      <c r="ABK5" s="113"/>
      <c r="ABL5" s="113"/>
      <c r="ABM5" s="113"/>
      <c r="ABN5" s="113"/>
      <c r="ABO5" s="113"/>
      <c r="ABP5" s="113"/>
      <c r="ABQ5" s="113"/>
      <c r="ABR5" s="113"/>
      <c r="ABS5" s="113"/>
      <c r="ABT5" s="113"/>
      <c r="ABU5" s="113"/>
      <c r="ABV5" s="113"/>
      <c r="ABW5" s="113"/>
      <c r="ABX5" s="113"/>
      <c r="ABY5" s="113"/>
      <c r="ABZ5" s="113"/>
      <c r="ACA5" s="113"/>
      <c r="ACB5" s="113"/>
      <c r="ACC5" s="113"/>
      <c r="ACD5" s="113"/>
      <c r="ACE5" s="113"/>
      <c r="ACF5" s="113"/>
      <c r="ACG5" s="113"/>
      <c r="ACH5" s="113"/>
      <c r="ACI5" s="113"/>
      <c r="ACJ5" s="113"/>
      <c r="ACK5" s="113"/>
      <c r="ACL5" s="113"/>
      <c r="ACM5" s="113"/>
      <c r="ACN5" s="113"/>
      <c r="ACO5" s="113"/>
      <c r="ACP5" s="113"/>
      <c r="ACQ5" s="113"/>
      <c r="ACR5" s="113"/>
      <c r="ACS5" s="113"/>
      <c r="ACT5" s="113"/>
      <c r="ACU5" s="113"/>
      <c r="ACV5" s="113"/>
      <c r="ACW5" s="113"/>
      <c r="ACX5" s="113"/>
      <c r="ACY5" s="113"/>
      <c r="ACZ5" s="113"/>
      <c r="ADA5" s="113"/>
      <c r="ADB5" s="113"/>
      <c r="ADC5" s="113"/>
      <c r="ADD5" s="113"/>
      <c r="ADE5" s="113"/>
      <c r="ADF5" s="113"/>
      <c r="ADG5" s="113"/>
      <c r="ADH5" s="113"/>
      <c r="ADI5" s="113"/>
      <c r="ADJ5" s="113"/>
      <c r="ADK5" s="113"/>
      <c r="ADL5" s="113"/>
      <c r="ADM5" s="113"/>
      <c r="ADN5" s="113"/>
      <c r="ADO5" s="113"/>
      <c r="ADP5" s="113"/>
      <c r="ADQ5" s="113"/>
      <c r="ADR5" s="113"/>
      <c r="ADS5" s="113"/>
      <c r="ADT5" s="113"/>
      <c r="ADU5" s="113"/>
      <c r="ADV5" s="113"/>
      <c r="ADW5" s="113"/>
      <c r="ADX5" s="113"/>
      <c r="ADY5" s="113"/>
      <c r="ADZ5" s="113"/>
      <c r="AEA5" s="113"/>
      <c r="AEB5" s="113"/>
      <c r="AEC5" s="113"/>
      <c r="AED5" s="113"/>
      <c r="AEE5" s="113"/>
      <c r="AEF5" s="113"/>
      <c r="AEG5" s="113"/>
      <c r="AEH5" s="113"/>
      <c r="AEI5" s="113"/>
      <c r="AEJ5" s="113"/>
      <c r="AEK5" s="113"/>
      <c r="AEL5" s="113"/>
      <c r="AEM5" s="113"/>
      <c r="AEN5" s="113"/>
      <c r="AEO5" s="113"/>
      <c r="AEP5" s="113"/>
      <c r="AEQ5" s="113"/>
      <c r="AER5" s="113"/>
      <c r="AES5" s="113"/>
      <c r="AET5" s="113"/>
      <c r="AEU5" s="113"/>
      <c r="AEV5" s="113"/>
      <c r="AEW5" s="113"/>
      <c r="AEX5" s="113"/>
      <c r="AEY5" s="113"/>
      <c r="AEZ5" s="113"/>
      <c r="AFA5" s="113"/>
      <c r="AFB5" s="113"/>
      <c r="AFC5" s="113"/>
      <c r="AFD5" s="113"/>
      <c r="AFE5" s="113"/>
      <c r="AFF5" s="113"/>
      <c r="AFG5" s="113"/>
      <c r="AFH5" s="113"/>
      <c r="AFI5" s="113"/>
      <c r="AFJ5" s="113"/>
      <c r="AFK5" s="113"/>
      <c r="AFL5" s="113"/>
      <c r="AFM5" s="113"/>
      <c r="AFN5" s="113"/>
      <c r="AFO5" s="113"/>
      <c r="AFP5" s="113"/>
      <c r="AFQ5" s="113"/>
      <c r="AFR5" s="113"/>
      <c r="AFS5" s="113"/>
      <c r="AFT5" s="113"/>
      <c r="AFU5" s="113"/>
      <c r="AFV5" s="113"/>
      <c r="AFW5" s="113"/>
      <c r="AFX5" s="113"/>
      <c r="AFY5" s="113"/>
      <c r="AFZ5" s="113"/>
      <c r="AGA5" s="113"/>
      <c r="AGB5" s="113"/>
      <c r="AGC5" s="113"/>
      <c r="AGD5" s="113"/>
      <c r="AGE5" s="113"/>
      <c r="AGF5" s="113"/>
      <c r="AGG5" s="113"/>
      <c r="AGH5" s="113"/>
      <c r="AGI5" s="113"/>
      <c r="AGJ5" s="113"/>
      <c r="AGK5" s="113"/>
      <c r="AGL5" s="113"/>
      <c r="AGM5" s="113"/>
      <c r="AGN5" s="113"/>
      <c r="AGO5" s="113"/>
      <c r="AGP5" s="113"/>
      <c r="AGQ5" s="113"/>
      <c r="AGR5" s="113"/>
      <c r="AGS5" s="113"/>
      <c r="AGT5" s="113"/>
      <c r="AGU5" s="113"/>
      <c r="AGV5" s="113"/>
      <c r="AGW5" s="113"/>
      <c r="AGX5" s="113"/>
      <c r="AGY5" s="113"/>
      <c r="AGZ5" s="113"/>
      <c r="AHA5" s="113"/>
      <c r="AHB5" s="113"/>
      <c r="AHC5" s="113"/>
      <c r="AHD5" s="113"/>
      <c r="AHE5" s="113"/>
      <c r="AHF5" s="113"/>
      <c r="AHG5" s="113"/>
      <c r="AHH5" s="113"/>
      <c r="AHI5" s="113"/>
      <c r="AHJ5" s="113"/>
      <c r="AHK5" s="113"/>
      <c r="AHL5" s="113"/>
      <c r="AHM5" s="113"/>
      <c r="AHN5" s="113"/>
      <c r="AHO5" s="113"/>
      <c r="AHP5" s="113"/>
      <c r="AHQ5" s="113"/>
      <c r="AHR5" s="113"/>
      <c r="AHS5" s="113"/>
      <c r="AHT5" s="113"/>
      <c r="AHU5" s="113"/>
      <c r="AHV5" s="113"/>
      <c r="AHW5" s="113"/>
      <c r="AHX5" s="113"/>
      <c r="AHY5" s="113"/>
      <c r="AHZ5" s="113"/>
      <c r="AIA5" s="113"/>
      <c r="AIB5" s="113"/>
      <c r="AIC5" s="113"/>
      <c r="AID5" s="113"/>
      <c r="AIE5" s="113"/>
      <c r="AIF5" s="113"/>
      <c r="AIG5" s="113"/>
      <c r="AIH5" s="113"/>
      <c r="AII5" s="113"/>
      <c r="AIJ5" s="113"/>
      <c r="AIK5" s="113"/>
      <c r="AIL5" s="113"/>
      <c r="AIM5" s="113"/>
      <c r="AIN5" s="113"/>
      <c r="AIO5" s="113"/>
      <c r="AIP5" s="113"/>
      <c r="AIQ5" s="113"/>
      <c r="AIR5" s="113"/>
      <c r="AIS5" s="113"/>
    </row>
    <row r="6" spans="1:929" ht="55" customHeight="1" x14ac:dyDescent="0.3">
      <c r="A6" s="39"/>
      <c r="B6" s="230" t="s">
        <v>35</v>
      </c>
      <c r="C6" s="231"/>
      <c r="D6" s="232"/>
      <c r="E6" s="137"/>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3"/>
      <c r="PO6" s="113"/>
      <c r="PP6" s="113"/>
      <c r="PQ6" s="113"/>
      <c r="PR6" s="113"/>
      <c r="PS6" s="113"/>
      <c r="PT6" s="113"/>
      <c r="PU6" s="113"/>
      <c r="PV6" s="113"/>
      <c r="PW6" s="113"/>
      <c r="PX6" s="113"/>
      <c r="PY6" s="113"/>
      <c r="PZ6" s="113"/>
      <c r="QA6" s="113"/>
      <c r="QB6" s="113"/>
      <c r="QC6" s="113"/>
      <c r="QD6" s="113"/>
      <c r="QE6" s="113"/>
      <c r="QF6" s="113"/>
      <c r="QG6" s="113"/>
      <c r="QH6" s="113"/>
      <c r="QI6" s="113"/>
      <c r="QJ6" s="113"/>
      <c r="QK6" s="113"/>
      <c r="QL6" s="113"/>
      <c r="QM6" s="113"/>
      <c r="QN6" s="113"/>
      <c r="QO6" s="113"/>
      <c r="QP6" s="113"/>
      <c r="QQ6" s="113"/>
      <c r="QR6" s="113"/>
      <c r="QS6" s="113"/>
      <c r="QT6" s="113"/>
      <c r="QU6" s="113"/>
      <c r="QV6" s="113"/>
      <c r="QW6" s="113"/>
      <c r="QX6" s="113"/>
      <c r="QY6" s="113"/>
      <c r="QZ6" s="113"/>
      <c r="RA6" s="113"/>
      <c r="RB6" s="113"/>
      <c r="RC6" s="113"/>
      <c r="RD6" s="113"/>
      <c r="RE6" s="113"/>
      <c r="RF6" s="113"/>
      <c r="RG6" s="113"/>
      <c r="RH6" s="113"/>
      <c r="RI6" s="113"/>
      <c r="RJ6" s="113"/>
      <c r="RK6" s="113"/>
      <c r="RL6" s="113"/>
      <c r="RM6" s="113"/>
      <c r="RN6" s="113"/>
      <c r="RO6" s="113"/>
      <c r="RP6" s="113"/>
      <c r="RQ6" s="113"/>
      <c r="RR6" s="113"/>
      <c r="RS6" s="113"/>
      <c r="RT6" s="113"/>
      <c r="RU6" s="113"/>
      <c r="RV6" s="113"/>
      <c r="RW6" s="113"/>
      <c r="RX6" s="113"/>
      <c r="RY6" s="113"/>
      <c r="RZ6" s="113"/>
      <c r="SA6" s="113"/>
      <c r="SB6" s="113"/>
      <c r="SC6" s="113"/>
      <c r="SD6" s="113"/>
      <c r="SE6" s="113"/>
      <c r="SF6" s="113"/>
      <c r="SG6" s="113"/>
      <c r="SH6" s="113"/>
      <c r="SI6" s="113"/>
      <c r="SJ6" s="113"/>
      <c r="SK6" s="113"/>
      <c r="SL6" s="113"/>
      <c r="SM6" s="113"/>
      <c r="SN6" s="113"/>
      <c r="SO6" s="113"/>
      <c r="SP6" s="113"/>
      <c r="SQ6" s="113"/>
      <c r="SR6" s="113"/>
      <c r="SS6" s="113"/>
      <c r="ST6" s="113"/>
      <c r="SU6" s="113"/>
      <c r="SV6" s="113"/>
      <c r="SW6" s="113"/>
      <c r="SX6" s="113"/>
      <c r="SY6" s="113"/>
      <c r="SZ6" s="113"/>
      <c r="TA6" s="113"/>
      <c r="TB6" s="113"/>
      <c r="TC6" s="113"/>
      <c r="TD6" s="113"/>
      <c r="TE6" s="113"/>
      <c r="TF6" s="113"/>
      <c r="TG6" s="113"/>
      <c r="TH6" s="113"/>
      <c r="TI6" s="113"/>
      <c r="TJ6" s="113"/>
      <c r="TK6" s="113"/>
      <c r="TL6" s="113"/>
      <c r="TM6" s="113"/>
      <c r="TN6" s="113"/>
      <c r="TO6" s="113"/>
      <c r="TP6" s="113"/>
      <c r="TQ6" s="113"/>
      <c r="TR6" s="113"/>
      <c r="TS6" s="113"/>
      <c r="TT6" s="113"/>
      <c r="TU6" s="113"/>
      <c r="TV6" s="113"/>
      <c r="TW6" s="113"/>
      <c r="TX6" s="113"/>
      <c r="TY6" s="113"/>
      <c r="TZ6" s="113"/>
      <c r="UA6" s="113"/>
      <c r="UB6" s="113"/>
      <c r="UC6" s="113"/>
      <c r="UD6" s="113"/>
      <c r="UE6" s="113"/>
      <c r="UF6" s="113"/>
      <c r="UG6" s="113"/>
      <c r="UH6" s="113"/>
      <c r="UI6" s="113"/>
      <c r="UJ6" s="113"/>
      <c r="UK6" s="113"/>
      <c r="UL6" s="113"/>
      <c r="UM6" s="113"/>
      <c r="UN6" s="113"/>
      <c r="UO6" s="113"/>
      <c r="UP6" s="113"/>
      <c r="UQ6" s="113"/>
      <c r="UR6" s="113"/>
      <c r="US6" s="113"/>
      <c r="UT6" s="113"/>
      <c r="UU6" s="113"/>
      <c r="UV6" s="113"/>
      <c r="UW6" s="113"/>
      <c r="UX6" s="113"/>
      <c r="UY6" s="113"/>
      <c r="UZ6" s="113"/>
      <c r="VA6" s="113"/>
      <c r="VB6" s="113"/>
      <c r="VC6" s="113"/>
      <c r="VD6" s="113"/>
      <c r="VE6" s="113"/>
      <c r="VF6" s="113"/>
      <c r="VG6" s="113"/>
      <c r="VH6" s="113"/>
      <c r="VI6" s="113"/>
      <c r="VJ6" s="113"/>
      <c r="VK6" s="113"/>
      <c r="VL6" s="113"/>
      <c r="VM6" s="113"/>
      <c r="VN6" s="113"/>
      <c r="VO6" s="113"/>
      <c r="VP6" s="113"/>
      <c r="VQ6" s="113"/>
      <c r="VR6" s="113"/>
      <c r="VS6" s="113"/>
      <c r="VT6" s="113"/>
      <c r="VU6" s="113"/>
      <c r="VV6" s="113"/>
      <c r="VW6" s="113"/>
      <c r="VX6" s="113"/>
      <c r="VY6" s="113"/>
      <c r="VZ6" s="113"/>
      <c r="WA6" s="113"/>
      <c r="WB6" s="113"/>
      <c r="WC6" s="113"/>
      <c r="WD6" s="113"/>
      <c r="WE6" s="113"/>
      <c r="WF6" s="113"/>
      <c r="WG6" s="113"/>
      <c r="WH6" s="113"/>
      <c r="WI6" s="113"/>
      <c r="WJ6" s="113"/>
      <c r="WK6" s="113"/>
      <c r="WL6" s="113"/>
      <c r="WM6" s="113"/>
      <c r="WN6" s="113"/>
      <c r="WO6" s="113"/>
      <c r="WP6" s="113"/>
      <c r="WQ6" s="113"/>
      <c r="WR6" s="113"/>
      <c r="WS6" s="113"/>
      <c r="WT6" s="113"/>
      <c r="WU6" s="113"/>
      <c r="WV6" s="113"/>
      <c r="WW6" s="113"/>
      <c r="WX6" s="113"/>
      <c r="WY6" s="113"/>
      <c r="WZ6" s="113"/>
      <c r="XA6" s="113"/>
      <c r="XB6" s="113"/>
      <c r="XC6" s="113"/>
      <c r="XD6" s="113"/>
      <c r="XE6" s="113"/>
      <c r="XF6" s="113"/>
      <c r="XG6" s="113"/>
      <c r="XH6" s="113"/>
      <c r="XI6" s="113"/>
      <c r="XJ6" s="113"/>
      <c r="XK6" s="113"/>
      <c r="XL6" s="113"/>
      <c r="XM6" s="113"/>
      <c r="XN6" s="113"/>
      <c r="XO6" s="113"/>
      <c r="XP6" s="113"/>
      <c r="XQ6" s="113"/>
      <c r="XR6" s="113"/>
      <c r="XS6" s="113"/>
      <c r="XT6" s="113"/>
      <c r="XU6" s="113"/>
      <c r="XV6" s="113"/>
      <c r="XW6" s="113"/>
      <c r="XX6" s="113"/>
      <c r="XY6" s="113"/>
      <c r="XZ6" s="113"/>
      <c r="YA6" s="113"/>
      <c r="YB6" s="113"/>
      <c r="YC6" s="113"/>
      <c r="YD6" s="113"/>
      <c r="YE6" s="113"/>
      <c r="YF6" s="113"/>
      <c r="YG6" s="113"/>
      <c r="YH6" s="113"/>
      <c r="YI6" s="113"/>
      <c r="YJ6" s="113"/>
      <c r="YK6" s="113"/>
      <c r="YL6" s="113"/>
      <c r="YM6" s="113"/>
      <c r="YN6" s="113"/>
      <c r="YO6" s="113"/>
      <c r="YP6" s="113"/>
      <c r="YQ6" s="113"/>
      <c r="YR6" s="113"/>
      <c r="YS6" s="113"/>
      <c r="YT6" s="113"/>
      <c r="YU6" s="113"/>
      <c r="YV6" s="113"/>
      <c r="YW6" s="113"/>
      <c r="YX6" s="113"/>
      <c r="YY6" s="113"/>
      <c r="YZ6" s="113"/>
      <c r="ZA6" s="113"/>
      <c r="ZB6" s="113"/>
      <c r="ZC6" s="113"/>
      <c r="ZD6" s="113"/>
      <c r="ZE6" s="113"/>
      <c r="ZF6" s="113"/>
      <c r="ZG6" s="113"/>
      <c r="ZH6" s="113"/>
      <c r="ZI6" s="113"/>
      <c r="ZJ6" s="113"/>
      <c r="ZK6" s="113"/>
      <c r="ZL6" s="113"/>
      <c r="ZM6" s="113"/>
      <c r="ZN6" s="113"/>
      <c r="ZO6" s="113"/>
      <c r="ZP6" s="113"/>
      <c r="ZQ6" s="113"/>
      <c r="ZR6" s="113"/>
      <c r="ZS6" s="113"/>
      <c r="ZT6" s="113"/>
      <c r="ZU6" s="113"/>
      <c r="ZV6" s="113"/>
      <c r="ZW6" s="113"/>
      <c r="ZX6" s="113"/>
      <c r="ZY6" s="113"/>
      <c r="ZZ6" s="113"/>
      <c r="AAA6" s="113"/>
      <c r="AAB6" s="113"/>
      <c r="AAC6" s="113"/>
      <c r="AAD6" s="113"/>
      <c r="AAE6" s="113"/>
      <c r="AAF6" s="113"/>
      <c r="AAG6" s="113"/>
      <c r="AAH6" s="113"/>
      <c r="AAI6" s="113"/>
      <c r="AAJ6" s="113"/>
      <c r="AAK6" s="113"/>
      <c r="AAL6" s="113"/>
      <c r="AAM6" s="113"/>
      <c r="AAN6" s="113"/>
      <c r="AAO6" s="113"/>
      <c r="AAP6" s="113"/>
      <c r="AAQ6" s="113"/>
      <c r="AAR6" s="113"/>
      <c r="AAS6" s="113"/>
      <c r="AAT6" s="113"/>
      <c r="AAU6" s="113"/>
      <c r="AAV6" s="113"/>
      <c r="AAW6" s="113"/>
      <c r="AAX6" s="113"/>
      <c r="AAY6" s="113"/>
      <c r="AAZ6" s="113"/>
      <c r="ABA6" s="113"/>
      <c r="ABB6" s="113"/>
      <c r="ABC6" s="113"/>
      <c r="ABD6" s="113"/>
      <c r="ABE6" s="113"/>
      <c r="ABF6" s="113"/>
      <c r="ABG6" s="113"/>
      <c r="ABH6" s="113"/>
      <c r="ABI6" s="113"/>
      <c r="ABJ6" s="113"/>
      <c r="ABK6" s="113"/>
      <c r="ABL6" s="113"/>
      <c r="ABM6" s="113"/>
      <c r="ABN6" s="113"/>
      <c r="ABO6" s="113"/>
      <c r="ABP6" s="113"/>
      <c r="ABQ6" s="113"/>
      <c r="ABR6" s="113"/>
      <c r="ABS6" s="113"/>
      <c r="ABT6" s="113"/>
      <c r="ABU6" s="113"/>
      <c r="ABV6" s="113"/>
      <c r="ABW6" s="113"/>
      <c r="ABX6" s="113"/>
      <c r="ABY6" s="113"/>
      <c r="ABZ6" s="113"/>
      <c r="ACA6" s="113"/>
      <c r="ACB6" s="113"/>
      <c r="ACC6" s="113"/>
      <c r="ACD6" s="113"/>
      <c r="ACE6" s="113"/>
      <c r="ACF6" s="113"/>
      <c r="ACG6" s="113"/>
      <c r="ACH6" s="113"/>
      <c r="ACI6" s="113"/>
      <c r="ACJ6" s="113"/>
      <c r="ACK6" s="113"/>
      <c r="ACL6" s="113"/>
      <c r="ACM6" s="113"/>
      <c r="ACN6" s="113"/>
      <c r="ACO6" s="113"/>
      <c r="ACP6" s="113"/>
      <c r="ACQ6" s="113"/>
      <c r="ACR6" s="113"/>
      <c r="ACS6" s="113"/>
      <c r="ACT6" s="113"/>
      <c r="ACU6" s="113"/>
      <c r="ACV6" s="113"/>
      <c r="ACW6" s="113"/>
      <c r="ACX6" s="113"/>
      <c r="ACY6" s="113"/>
      <c r="ACZ6" s="113"/>
      <c r="ADA6" s="113"/>
      <c r="ADB6" s="113"/>
      <c r="ADC6" s="113"/>
      <c r="ADD6" s="113"/>
      <c r="ADE6" s="113"/>
      <c r="ADF6" s="113"/>
      <c r="ADG6" s="113"/>
      <c r="ADH6" s="113"/>
      <c r="ADI6" s="113"/>
      <c r="ADJ6" s="113"/>
      <c r="ADK6" s="113"/>
      <c r="ADL6" s="113"/>
      <c r="ADM6" s="113"/>
      <c r="ADN6" s="113"/>
      <c r="ADO6" s="113"/>
      <c r="ADP6" s="113"/>
      <c r="ADQ6" s="113"/>
      <c r="ADR6" s="113"/>
      <c r="ADS6" s="113"/>
      <c r="ADT6" s="113"/>
      <c r="ADU6" s="113"/>
      <c r="ADV6" s="113"/>
      <c r="ADW6" s="113"/>
      <c r="ADX6" s="113"/>
      <c r="ADY6" s="113"/>
      <c r="ADZ6" s="113"/>
      <c r="AEA6" s="113"/>
      <c r="AEB6" s="113"/>
      <c r="AEC6" s="113"/>
      <c r="AED6" s="113"/>
      <c r="AEE6" s="113"/>
      <c r="AEF6" s="113"/>
      <c r="AEG6" s="113"/>
      <c r="AEH6" s="113"/>
      <c r="AEI6" s="113"/>
      <c r="AEJ6" s="113"/>
      <c r="AEK6" s="113"/>
      <c r="AEL6" s="113"/>
      <c r="AEM6" s="113"/>
      <c r="AEN6" s="113"/>
      <c r="AEO6" s="113"/>
      <c r="AEP6" s="113"/>
      <c r="AEQ6" s="113"/>
      <c r="AER6" s="113"/>
      <c r="AES6" s="113"/>
      <c r="AET6" s="113"/>
      <c r="AEU6" s="113"/>
      <c r="AEV6" s="113"/>
      <c r="AEW6" s="113"/>
      <c r="AEX6" s="113"/>
      <c r="AEY6" s="113"/>
      <c r="AEZ6" s="113"/>
      <c r="AFA6" s="113"/>
      <c r="AFB6" s="113"/>
      <c r="AFC6" s="113"/>
      <c r="AFD6" s="113"/>
      <c r="AFE6" s="113"/>
      <c r="AFF6" s="113"/>
      <c r="AFG6" s="113"/>
      <c r="AFH6" s="113"/>
      <c r="AFI6" s="113"/>
      <c r="AFJ6" s="113"/>
      <c r="AFK6" s="113"/>
      <c r="AFL6" s="113"/>
      <c r="AFM6" s="113"/>
      <c r="AFN6" s="113"/>
      <c r="AFO6" s="113"/>
      <c r="AFP6" s="113"/>
      <c r="AFQ6" s="113"/>
      <c r="AFR6" s="113"/>
      <c r="AFS6" s="113"/>
      <c r="AFT6" s="113"/>
      <c r="AFU6" s="113"/>
      <c r="AFV6" s="113"/>
      <c r="AFW6" s="113"/>
      <c r="AFX6" s="113"/>
      <c r="AFY6" s="113"/>
      <c r="AFZ6" s="113"/>
      <c r="AGA6" s="113"/>
      <c r="AGB6" s="113"/>
      <c r="AGC6" s="113"/>
      <c r="AGD6" s="113"/>
      <c r="AGE6" s="113"/>
      <c r="AGF6" s="113"/>
      <c r="AGG6" s="113"/>
      <c r="AGH6" s="113"/>
      <c r="AGI6" s="113"/>
      <c r="AGJ6" s="113"/>
      <c r="AGK6" s="113"/>
      <c r="AGL6" s="113"/>
      <c r="AGM6" s="113"/>
      <c r="AGN6" s="113"/>
      <c r="AGO6" s="113"/>
      <c r="AGP6" s="113"/>
      <c r="AGQ6" s="113"/>
      <c r="AGR6" s="113"/>
      <c r="AGS6" s="113"/>
      <c r="AGT6" s="113"/>
      <c r="AGU6" s="113"/>
      <c r="AGV6" s="113"/>
      <c r="AGW6" s="113"/>
      <c r="AGX6" s="113"/>
      <c r="AGY6" s="113"/>
      <c r="AGZ6" s="113"/>
      <c r="AHA6" s="113"/>
      <c r="AHB6" s="113"/>
      <c r="AHC6" s="113"/>
      <c r="AHD6" s="113"/>
      <c r="AHE6" s="113"/>
      <c r="AHF6" s="113"/>
      <c r="AHG6" s="113"/>
      <c r="AHH6" s="113"/>
      <c r="AHI6" s="113"/>
      <c r="AHJ6" s="113"/>
      <c r="AHK6" s="113"/>
      <c r="AHL6" s="113"/>
      <c r="AHM6" s="113"/>
      <c r="AHN6" s="113"/>
      <c r="AHO6" s="113"/>
      <c r="AHP6" s="113"/>
      <c r="AHQ6" s="113"/>
      <c r="AHR6" s="113"/>
      <c r="AHS6" s="113"/>
      <c r="AHT6" s="113"/>
      <c r="AHU6" s="113"/>
      <c r="AHV6" s="113"/>
      <c r="AHW6" s="113"/>
      <c r="AHX6" s="113"/>
      <c r="AHY6" s="113"/>
      <c r="AHZ6" s="113"/>
      <c r="AIA6" s="113"/>
      <c r="AIB6" s="113"/>
      <c r="AIC6" s="113"/>
      <c r="AID6" s="113"/>
      <c r="AIE6" s="113"/>
      <c r="AIF6" s="113"/>
      <c r="AIG6" s="113"/>
      <c r="AIH6" s="113"/>
      <c r="AII6" s="113"/>
      <c r="AIJ6" s="113"/>
      <c r="AIK6" s="113"/>
      <c r="AIL6" s="113"/>
      <c r="AIM6" s="113"/>
      <c r="AIN6" s="113"/>
      <c r="AIO6" s="113"/>
      <c r="AIP6" s="113"/>
      <c r="AIQ6" s="113"/>
      <c r="AIR6" s="113"/>
      <c r="AIS6" s="113"/>
    </row>
    <row r="7" spans="1:929" ht="17" x14ac:dyDescent="0.3">
      <c r="A7" s="39"/>
      <c r="B7" s="90"/>
      <c r="C7" s="90"/>
      <c r="D7" s="90"/>
      <c r="E7" s="137"/>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c r="AGX7" s="113"/>
      <c r="AGY7" s="113"/>
      <c r="AGZ7" s="113"/>
      <c r="AHA7" s="113"/>
      <c r="AHB7" s="113"/>
      <c r="AHC7" s="113"/>
      <c r="AHD7" s="113"/>
      <c r="AHE7" s="113"/>
      <c r="AHF7" s="113"/>
      <c r="AHG7" s="113"/>
      <c r="AHH7" s="113"/>
      <c r="AHI7" s="113"/>
      <c r="AHJ7" s="113"/>
      <c r="AHK7" s="113"/>
      <c r="AHL7" s="113"/>
      <c r="AHM7" s="113"/>
      <c r="AHN7" s="113"/>
      <c r="AHO7" s="113"/>
      <c r="AHP7" s="113"/>
      <c r="AHQ7" s="113"/>
      <c r="AHR7" s="113"/>
      <c r="AHS7" s="113"/>
      <c r="AHT7" s="113"/>
      <c r="AHU7" s="113"/>
      <c r="AHV7" s="113"/>
      <c r="AHW7" s="113"/>
      <c r="AHX7" s="113"/>
      <c r="AHY7" s="113"/>
      <c r="AHZ7" s="113"/>
      <c r="AIA7" s="113"/>
      <c r="AIB7" s="113"/>
      <c r="AIC7" s="113"/>
      <c r="AID7" s="113"/>
      <c r="AIE7" s="113"/>
      <c r="AIF7" s="113"/>
      <c r="AIG7" s="113"/>
      <c r="AIH7" s="113"/>
      <c r="AII7" s="113"/>
      <c r="AIJ7" s="113"/>
      <c r="AIK7" s="113"/>
      <c r="AIL7" s="113"/>
      <c r="AIM7" s="113"/>
      <c r="AIN7" s="113"/>
      <c r="AIO7" s="113"/>
      <c r="AIP7" s="113"/>
      <c r="AIQ7" s="113"/>
      <c r="AIR7" s="113"/>
      <c r="AIS7" s="113"/>
    </row>
    <row r="8" spans="1:929" ht="28" customHeight="1" x14ac:dyDescent="0.3">
      <c r="A8" s="39"/>
      <c r="B8" s="230" t="s">
        <v>34</v>
      </c>
      <c r="C8" s="231"/>
      <c r="D8" s="232"/>
      <c r="E8" s="137"/>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3"/>
      <c r="NI8" s="113"/>
      <c r="NJ8" s="113"/>
      <c r="NK8" s="113"/>
      <c r="NL8" s="113"/>
      <c r="NM8" s="113"/>
      <c r="NN8" s="113"/>
      <c r="NO8" s="113"/>
      <c r="NP8" s="113"/>
      <c r="NQ8" s="113"/>
      <c r="NR8" s="113"/>
      <c r="NS8" s="113"/>
      <c r="NT8" s="113"/>
      <c r="NU8" s="113"/>
      <c r="NV8" s="113"/>
      <c r="NW8" s="113"/>
      <c r="NX8" s="113"/>
      <c r="NY8" s="113"/>
      <c r="NZ8" s="113"/>
      <c r="OA8" s="113"/>
      <c r="OB8" s="113"/>
      <c r="OC8" s="113"/>
      <c r="OD8" s="113"/>
      <c r="OE8" s="113"/>
      <c r="OF8" s="113"/>
      <c r="OG8" s="113"/>
      <c r="OH8" s="113"/>
      <c r="OI8" s="113"/>
      <c r="OJ8" s="113"/>
      <c r="OK8" s="113"/>
      <c r="OL8" s="113"/>
      <c r="OM8" s="113"/>
      <c r="ON8" s="113"/>
      <c r="OO8" s="113"/>
      <c r="OP8" s="113"/>
      <c r="OQ8" s="113"/>
      <c r="OR8" s="113"/>
      <c r="OS8" s="113"/>
      <c r="OT8" s="113"/>
      <c r="OU8" s="113"/>
      <c r="OV8" s="113"/>
      <c r="OW8" s="113"/>
      <c r="OX8" s="113"/>
      <c r="OY8" s="113"/>
      <c r="OZ8" s="113"/>
      <c r="PA8" s="113"/>
      <c r="PB8" s="113"/>
      <c r="PC8" s="113"/>
      <c r="PD8" s="113"/>
      <c r="PE8" s="113"/>
      <c r="PF8" s="113"/>
      <c r="PG8" s="113"/>
      <c r="PH8" s="113"/>
      <c r="PI8" s="113"/>
      <c r="PJ8" s="113"/>
      <c r="PK8" s="113"/>
      <c r="PL8" s="113"/>
      <c r="PM8" s="113"/>
      <c r="PN8" s="113"/>
      <c r="PO8" s="113"/>
      <c r="PP8" s="113"/>
      <c r="PQ8" s="113"/>
      <c r="PR8" s="113"/>
      <c r="PS8" s="113"/>
      <c r="PT8" s="113"/>
      <c r="PU8" s="113"/>
      <c r="PV8" s="113"/>
      <c r="PW8" s="113"/>
      <c r="PX8" s="113"/>
      <c r="PY8" s="113"/>
      <c r="PZ8" s="113"/>
      <c r="QA8" s="113"/>
      <c r="QB8" s="113"/>
      <c r="QC8" s="113"/>
      <c r="QD8" s="113"/>
      <c r="QE8" s="113"/>
      <c r="QF8" s="113"/>
      <c r="QG8" s="113"/>
      <c r="QH8" s="113"/>
      <c r="QI8" s="113"/>
      <c r="QJ8" s="113"/>
      <c r="QK8" s="113"/>
      <c r="QL8" s="113"/>
      <c r="QM8" s="113"/>
      <c r="QN8" s="113"/>
      <c r="QO8" s="113"/>
      <c r="QP8" s="113"/>
      <c r="QQ8" s="113"/>
      <c r="QR8" s="113"/>
      <c r="QS8" s="113"/>
      <c r="QT8" s="113"/>
      <c r="QU8" s="113"/>
      <c r="QV8" s="113"/>
      <c r="QW8" s="113"/>
      <c r="QX8" s="113"/>
      <c r="QY8" s="113"/>
      <c r="QZ8" s="113"/>
      <c r="RA8" s="113"/>
      <c r="RB8" s="113"/>
      <c r="RC8" s="113"/>
      <c r="RD8" s="113"/>
      <c r="RE8" s="113"/>
      <c r="RF8" s="113"/>
      <c r="RG8" s="113"/>
      <c r="RH8" s="113"/>
      <c r="RI8" s="113"/>
      <c r="RJ8" s="113"/>
      <c r="RK8" s="113"/>
      <c r="RL8" s="113"/>
      <c r="RM8" s="113"/>
      <c r="RN8" s="113"/>
      <c r="RO8" s="113"/>
      <c r="RP8" s="113"/>
      <c r="RQ8" s="113"/>
      <c r="RR8" s="113"/>
      <c r="RS8" s="113"/>
      <c r="RT8" s="113"/>
      <c r="RU8" s="113"/>
      <c r="RV8" s="113"/>
      <c r="RW8" s="113"/>
      <c r="RX8" s="113"/>
      <c r="RY8" s="113"/>
      <c r="RZ8" s="113"/>
      <c r="SA8" s="113"/>
      <c r="SB8" s="113"/>
      <c r="SC8" s="113"/>
      <c r="SD8" s="113"/>
      <c r="SE8" s="113"/>
      <c r="SF8" s="113"/>
      <c r="SG8" s="113"/>
      <c r="SH8" s="113"/>
      <c r="SI8" s="113"/>
      <c r="SJ8" s="113"/>
      <c r="SK8" s="113"/>
      <c r="SL8" s="113"/>
      <c r="SM8" s="113"/>
      <c r="SN8" s="113"/>
      <c r="SO8" s="113"/>
      <c r="SP8" s="113"/>
      <c r="SQ8" s="113"/>
      <c r="SR8" s="113"/>
      <c r="SS8" s="113"/>
      <c r="ST8" s="113"/>
      <c r="SU8" s="113"/>
      <c r="SV8" s="113"/>
      <c r="SW8" s="113"/>
      <c r="SX8" s="113"/>
      <c r="SY8" s="113"/>
      <c r="SZ8" s="113"/>
      <c r="TA8" s="113"/>
      <c r="TB8" s="113"/>
      <c r="TC8" s="113"/>
      <c r="TD8" s="113"/>
      <c r="TE8" s="113"/>
      <c r="TF8" s="113"/>
      <c r="TG8" s="113"/>
      <c r="TH8" s="113"/>
      <c r="TI8" s="113"/>
      <c r="TJ8" s="113"/>
      <c r="TK8" s="113"/>
      <c r="TL8" s="113"/>
      <c r="TM8" s="113"/>
      <c r="TN8" s="113"/>
      <c r="TO8" s="113"/>
      <c r="TP8" s="113"/>
      <c r="TQ8" s="113"/>
      <c r="TR8" s="113"/>
      <c r="TS8" s="113"/>
      <c r="TT8" s="113"/>
      <c r="TU8" s="113"/>
      <c r="TV8" s="113"/>
      <c r="TW8" s="113"/>
      <c r="TX8" s="113"/>
      <c r="TY8" s="113"/>
      <c r="TZ8" s="113"/>
      <c r="UA8" s="113"/>
      <c r="UB8" s="113"/>
      <c r="UC8" s="113"/>
      <c r="UD8" s="113"/>
      <c r="UE8" s="113"/>
      <c r="UF8" s="113"/>
      <c r="UG8" s="113"/>
      <c r="UH8" s="113"/>
      <c r="UI8" s="113"/>
      <c r="UJ8" s="113"/>
      <c r="UK8" s="113"/>
      <c r="UL8" s="113"/>
      <c r="UM8" s="113"/>
      <c r="UN8" s="113"/>
      <c r="UO8" s="113"/>
      <c r="UP8" s="113"/>
      <c r="UQ8" s="113"/>
      <c r="UR8" s="113"/>
      <c r="US8" s="113"/>
      <c r="UT8" s="113"/>
      <c r="UU8" s="113"/>
      <c r="UV8" s="113"/>
      <c r="UW8" s="113"/>
      <c r="UX8" s="113"/>
      <c r="UY8" s="113"/>
      <c r="UZ8" s="113"/>
      <c r="VA8" s="113"/>
      <c r="VB8" s="113"/>
      <c r="VC8" s="113"/>
      <c r="VD8" s="113"/>
      <c r="VE8" s="113"/>
      <c r="VF8" s="113"/>
      <c r="VG8" s="113"/>
      <c r="VH8" s="113"/>
      <c r="VI8" s="113"/>
      <c r="VJ8" s="113"/>
      <c r="VK8" s="113"/>
      <c r="VL8" s="113"/>
      <c r="VM8" s="113"/>
      <c r="VN8" s="113"/>
      <c r="VO8" s="113"/>
      <c r="VP8" s="113"/>
      <c r="VQ8" s="113"/>
      <c r="VR8" s="113"/>
      <c r="VS8" s="113"/>
      <c r="VT8" s="113"/>
      <c r="VU8" s="113"/>
      <c r="VV8" s="113"/>
      <c r="VW8" s="113"/>
      <c r="VX8" s="113"/>
      <c r="VY8" s="113"/>
      <c r="VZ8" s="113"/>
      <c r="WA8" s="113"/>
      <c r="WB8" s="113"/>
      <c r="WC8" s="113"/>
      <c r="WD8" s="113"/>
      <c r="WE8" s="113"/>
      <c r="WF8" s="113"/>
      <c r="WG8" s="113"/>
      <c r="WH8" s="113"/>
      <c r="WI8" s="113"/>
      <c r="WJ8" s="113"/>
      <c r="WK8" s="113"/>
      <c r="WL8" s="113"/>
      <c r="WM8" s="113"/>
      <c r="WN8" s="113"/>
      <c r="WO8" s="113"/>
      <c r="WP8" s="113"/>
      <c r="WQ8" s="113"/>
      <c r="WR8" s="113"/>
      <c r="WS8" s="113"/>
      <c r="WT8" s="113"/>
      <c r="WU8" s="113"/>
      <c r="WV8" s="113"/>
      <c r="WW8" s="113"/>
      <c r="WX8" s="113"/>
      <c r="WY8" s="113"/>
      <c r="WZ8" s="113"/>
      <c r="XA8" s="113"/>
      <c r="XB8" s="113"/>
      <c r="XC8" s="113"/>
      <c r="XD8" s="113"/>
      <c r="XE8" s="113"/>
      <c r="XF8" s="113"/>
      <c r="XG8" s="113"/>
      <c r="XH8" s="113"/>
      <c r="XI8" s="113"/>
      <c r="XJ8" s="113"/>
      <c r="XK8" s="113"/>
      <c r="XL8" s="113"/>
      <c r="XM8" s="113"/>
      <c r="XN8" s="113"/>
      <c r="XO8" s="113"/>
      <c r="XP8" s="113"/>
      <c r="XQ8" s="113"/>
      <c r="XR8" s="113"/>
      <c r="XS8" s="113"/>
      <c r="XT8" s="113"/>
      <c r="XU8" s="113"/>
      <c r="XV8" s="113"/>
      <c r="XW8" s="113"/>
      <c r="XX8" s="113"/>
      <c r="XY8" s="113"/>
      <c r="XZ8" s="113"/>
      <c r="YA8" s="113"/>
      <c r="YB8" s="113"/>
      <c r="YC8" s="113"/>
      <c r="YD8" s="113"/>
      <c r="YE8" s="113"/>
      <c r="YF8" s="113"/>
      <c r="YG8" s="113"/>
      <c r="YH8" s="113"/>
      <c r="YI8" s="113"/>
      <c r="YJ8" s="113"/>
      <c r="YK8" s="113"/>
      <c r="YL8" s="113"/>
      <c r="YM8" s="113"/>
      <c r="YN8" s="113"/>
      <c r="YO8" s="113"/>
      <c r="YP8" s="113"/>
      <c r="YQ8" s="113"/>
      <c r="YR8" s="113"/>
      <c r="YS8" s="113"/>
      <c r="YT8" s="113"/>
      <c r="YU8" s="113"/>
      <c r="YV8" s="113"/>
      <c r="YW8" s="113"/>
      <c r="YX8" s="113"/>
      <c r="YY8" s="113"/>
      <c r="YZ8" s="113"/>
      <c r="ZA8" s="113"/>
      <c r="ZB8" s="113"/>
      <c r="ZC8" s="113"/>
      <c r="ZD8" s="113"/>
      <c r="ZE8" s="113"/>
      <c r="ZF8" s="113"/>
      <c r="ZG8" s="113"/>
      <c r="ZH8" s="113"/>
      <c r="ZI8" s="113"/>
      <c r="ZJ8" s="113"/>
      <c r="ZK8" s="113"/>
      <c r="ZL8" s="113"/>
      <c r="ZM8" s="113"/>
      <c r="ZN8" s="113"/>
      <c r="ZO8" s="113"/>
      <c r="ZP8" s="113"/>
      <c r="ZQ8" s="113"/>
      <c r="ZR8" s="113"/>
      <c r="ZS8" s="113"/>
      <c r="ZT8" s="113"/>
      <c r="ZU8" s="113"/>
      <c r="ZV8" s="113"/>
      <c r="ZW8" s="113"/>
      <c r="ZX8" s="113"/>
      <c r="ZY8" s="113"/>
      <c r="ZZ8" s="113"/>
      <c r="AAA8" s="113"/>
      <c r="AAB8" s="113"/>
      <c r="AAC8" s="113"/>
      <c r="AAD8" s="113"/>
      <c r="AAE8" s="113"/>
      <c r="AAF8" s="113"/>
      <c r="AAG8" s="113"/>
      <c r="AAH8" s="113"/>
      <c r="AAI8" s="113"/>
      <c r="AAJ8" s="113"/>
      <c r="AAK8" s="113"/>
      <c r="AAL8" s="113"/>
      <c r="AAM8" s="113"/>
      <c r="AAN8" s="113"/>
      <c r="AAO8" s="113"/>
      <c r="AAP8" s="113"/>
      <c r="AAQ8" s="113"/>
      <c r="AAR8" s="113"/>
      <c r="AAS8" s="113"/>
      <c r="AAT8" s="113"/>
      <c r="AAU8" s="113"/>
      <c r="AAV8" s="113"/>
      <c r="AAW8" s="113"/>
      <c r="AAX8" s="113"/>
      <c r="AAY8" s="113"/>
      <c r="AAZ8" s="113"/>
      <c r="ABA8" s="113"/>
      <c r="ABB8" s="113"/>
      <c r="ABC8" s="113"/>
      <c r="ABD8" s="113"/>
      <c r="ABE8" s="113"/>
      <c r="ABF8" s="113"/>
      <c r="ABG8" s="113"/>
      <c r="ABH8" s="113"/>
      <c r="ABI8" s="113"/>
      <c r="ABJ8" s="113"/>
      <c r="ABK8" s="113"/>
      <c r="ABL8" s="113"/>
      <c r="ABM8" s="113"/>
      <c r="ABN8" s="113"/>
      <c r="ABO8" s="113"/>
      <c r="ABP8" s="113"/>
      <c r="ABQ8" s="113"/>
      <c r="ABR8" s="113"/>
      <c r="ABS8" s="113"/>
      <c r="ABT8" s="113"/>
      <c r="ABU8" s="113"/>
      <c r="ABV8" s="113"/>
      <c r="ABW8" s="113"/>
      <c r="ABX8" s="113"/>
      <c r="ABY8" s="113"/>
      <c r="ABZ8" s="113"/>
      <c r="ACA8" s="113"/>
      <c r="ACB8" s="113"/>
      <c r="ACC8" s="113"/>
      <c r="ACD8" s="113"/>
      <c r="ACE8" s="113"/>
      <c r="ACF8" s="113"/>
      <c r="ACG8" s="113"/>
      <c r="ACH8" s="113"/>
      <c r="ACI8" s="113"/>
      <c r="ACJ8" s="113"/>
      <c r="ACK8" s="113"/>
      <c r="ACL8" s="113"/>
      <c r="ACM8" s="113"/>
      <c r="ACN8" s="113"/>
      <c r="ACO8" s="113"/>
      <c r="ACP8" s="113"/>
      <c r="ACQ8" s="113"/>
      <c r="ACR8" s="113"/>
      <c r="ACS8" s="113"/>
      <c r="ACT8" s="113"/>
      <c r="ACU8" s="113"/>
      <c r="ACV8" s="113"/>
      <c r="ACW8" s="113"/>
      <c r="ACX8" s="113"/>
      <c r="ACY8" s="113"/>
      <c r="ACZ8" s="113"/>
      <c r="ADA8" s="113"/>
      <c r="ADB8" s="113"/>
      <c r="ADC8" s="113"/>
      <c r="ADD8" s="113"/>
      <c r="ADE8" s="113"/>
      <c r="ADF8" s="113"/>
      <c r="ADG8" s="113"/>
      <c r="ADH8" s="113"/>
      <c r="ADI8" s="113"/>
      <c r="ADJ8" s="113"/>
      <c r="ADK8" s="113"/>
      <c r="ADL8" s="113"/>
      <c r="ADM8" s="113"/>
      <c r="ADN8" s="113"/>
      <c r="ADO8" s="113"/>
      <c r="ADP8" s="113"/>
      <c r="ADQ8" s="113"/>
      <c r="ADR8" s="113"/>
      <c r="ADS8" s="113"/>
      <c r="ADT8" s="113"/>
      <c r="ADU8" s="113"/>
      <c r="ADV8" s="113"/>
      <c r="ADW8" s="113"/>
      <c r="ADX8" s="113"/>
      <c r="ADY8" s="113"/>
      <c r="ADZ8" s="113"/>
      <c r="AEA8" s="113"/>
      <c r="AEB8" s="113"/>
      <c r="AEC8" s="113"/>
      <c r="AED8" s="113"/>
      <c r="AEE8" s="113"/>
      <c r="AEF8" s="113"/>
      <c r="AEG8" s="113"/>
      <c r="AEH8" s="113"/>
      <c r="AEI8" s="113"/>
      <c r="AEJ8" s="113"/>
      <c r="AEK8" s="113"/>
      <c r="AEL8" s="113"/>
      <c r="AEM8" s="113"/>
      <c r="AEN8" s="113"/>
      <c r="AEO8" s="113"/>
      <c r="AEP8" s="113"/>
      <c r="AEQ8" s="113"/>
      <c r="AER8" s="113"/>
      <c r="AES8" s="113"/>
      <c r="AET8" s="113"/>
      <c r="AEU8" s="113"/>
      <c r="AEV8" s="113"/>
      <c r="AEW8" s="113"/>
      <c r="AEX8" s="113"/>
      <c r="AEY8" s="113"/>
      <c r="AEZ8" s="113"/>
      <c r="AFA8" s="113"/>
      <c r="AFB8" s="113"/>
      <c r="AFC8" s="113"/>
      <c r="AFD8" s="113"/>
      <c r="AFE8" s="113"/>
      <c r="AFF8" s="113"/>
      <c r="AFG8" s="113"/>
      <c r="AFH8" s="113"/>
      <c r="AFI8" s="113"/>
      <c r="AFJ8" s="113"/>
      <c r="AFK8" s="113"/>
      <c r="AFL8" s="113"/>
      <c r="AFM8" s="113"/>
      <c r="AFN8" s="113"/>
      <c r="AFO8" s="113"/>
      <c r="AFP8" s="113"/>
      <c r="AFQ8" s="113"/>
      <c r="AFR8" s="113"/>
      <c r="AFS8" s="113"/>
      <c r="AFT8" s="113"/>
      <c r="AFU8" s="113"/>
      <c r="AFV8" s="113"/>
      <c r="AFW8" s="113"/>
      <c r="AFX8" s="113"/>
      <c r="AFY8" s="113"/>
      <c r="AFZ8" s="113"/>
      <c r="AGA8" s="113"/>
      <c r="AGB8" s="113"/>
      <c r="AGC8" s="113"/>
      <c r="AGD8" s="113"/>
      <c r="AGE8" s="113"/>
      <c r="AGF8" s="113"/>
      <c r="AGG8" s="113"/>
      <c r="AGH8" s="113"/>
      <c r="AGI8" s="113"/>
      <c r="AGJ8" s="113"/>
      <c r="AGK8" s="113"/>
      <c r="AGL8" s="113"/>
      <c r="AGM8" s="113"/>
      <c r="AGN8" s="113"/>
      <c r="AGO8" s="113"/>
      <c r="AGP8" s="113"/>
      <c r="AGQ8" s="113"/>
      <c r="AGR8" s="113"/>
      <c r="AGS8" s="113"/>
      <c r="AGT8" s="113"/>
      <c r="AGU8" s="113"/>
      <c r="AGV8" s="113"/>
      <c r="AGW8" s="113"/>
      <c r="AGX8" s="113"/>
      <c r="AGY8" s="113"/>
      <c r="AGZ8" s="113"/>
      <c r="AHA8" s="113"/>
      <c r="AHB8" s="113"/>
      <c r="AHC8" s="113"/>
      <c r="AHD8" s="113"/>
      <c r="AHE8" s="113"/>
      <c r="AHF8" s="113"/>
      <c r="AHG8" s="113"/>
      <c r="AHH8" s="113"/>
      <c r="AHI8" s="113"/>
      <c r="AHJ8" s="113"/>
      <c r="AHK8" s="113"/>
      <c r="AHL8" s="113"/>
      <c r="AHM8" s="113"/>
      <c r="AHN8" s="113"/>
      <c r="AHO8" s="113"/>
      <c r="AHP8" s="113"/>
      <c r="AHQ8" s="113"/>
      <c r="AHR8" s="113"/>
      <c r="AHS8" s="113"/>
      <c r="AHT8" s="113"/>
      <c r="AHU8" s="113"/>
      <c r="AHV8" s="113"/>
      <c r="AHW8" s="113"/>
      <c r="AHX8" s="113"/>
      <c r="AHY8" s="113"/>
      <c r="AHZ8" s="113"/>
      <c r="AIA8" s="113"/>
      <c r="AIB8" s="113"/>
      <c r="AIC8" s="113"/>
      <c r="AID8" s="113"/>
      <c r="AIE8" s="113"/>
      <c r="AIF8" s="113"/>
      <c r="AIG8" s="113"/>
      <c r="AIH8" s="113"/>
      <c r="AII8" s="113"/>
      <c r="AIJ8" s="113"/>
      <c r="AIK8" s="113"/>
      <c r="AIL8" s="113"/>
      <c r="AIM8" s="113"/>
      <c r="AIN8" s="113"/>
      <c r="AIO8" s="113"/>
      <c r="AIP8" s="113"/>
      <c r="AIQ8" s="113"/>
      <c r="AIR8" s="113"/>
      <c r="AIS8" s="113"/>
    </row>
    <row r="9" spans="1:929" ht="17" x14ac:dyDescent="0.3">
      <c r="A9" s="39"/>
      <c r="B9" s="90"/>
      <c r="C9" s="90"/>
      <c r="D9" s="90"/>
      <c r="E9" s="137"/>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c r="AGX9" s="113"/>
      <c r="AGY9" s="113"/>
      <c r="AGZ9" s="113"/>
      <c r="AHA9" s="113"/>
      <c r="AHB9" s="113"/>
      <c r="AHC9" s="113"/>
      <c r="AHD9" s="113"/>
      <c r="AHE9" s="113"/>
      <c r="AHF9" s="113"/>
      <c r="AHG9" s="113"/>
      <c r="AHH9" s="113"/>
      <c r="AHI9" s="113"/>
      <c r="AHJ9" s="113"/>
      <c r="AHK9" s="113"/>
      <c r="AHL9" s="113"/>
      <c r="AHM9" s="113"/>
      <c r="AHN9" s="113"/>
      <c r="AHO9" s="113"/>
      <c r="AHP9" s="113"/>
      <c r="AHQ9" s="113"/>
      <c r="AHR9" s="113"/>
      <c r="AHS9" s="113"/>
      <c r="AHT9" s="113"/>
      <c r="AHU9" s="113"/>
      <c r="AHV9" s="113"/>
      <c r="AHW9" s="113"/>
      <c r="AHX9" s="113"/>
      <c r="AHY9" s="113"/>
      <c r="AHZ9" s="113"/>
      <c r="AIA9" s="113"/>
      <c r="AIB9" s="113"/>
      <c r="AIC9" s="113"/>
      <c r="AID9" s="113"/>
      <c r="AIE9" s="113"/>
      <c r="AIF9" s="113"/>
      <c r="AIG9" s="113"/>
      <c r="AIH9" s="113"/>
      <c r="AII9" s="113"/>
      <c r="AIJ9" s="113"/>
      <c r="AIK9" s="113"/>
      <c r="AIL9" s="113"/>
      <c r="AIM9" s="113"/>
      <c r="AIN9" s="113"/>
      <c r="AIO9" s="113"/>
      <c r="AIP9" s="113"/>
      <c r="AIQ9" s="113"/>
      <c r="AIR9" s="113"/>
      <c r="AIS9" s="113"/>
    </row>
    <row r="10" spans="1:929" ht="20.5" customHeight="1" x14ac:dyDescent="0.3">
      <c r="A10" s="39"/>
      <c r="B10" s="225" t="s">
        <v>19</v>
      </c>
      <c r="C10" s="225"/>
      <c r="D10" s="225"/>
      <c r="E10" s="138"/>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3"/>
      <c r="LP10" s="113"/>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3"/>
      <c r="NI10" s="113"/>
      <c r="NJ10" s="113"/>
      <c r="NK10" s="113"/>
      <c r="NL10" s="113"/>
      <c r="NM10" s="113"/>
      <c r="NN10" s="113"/>
      <c r="NO10" s="113"/>
      <c r="NP10" s="113"/>
      <c r="NQ10" s="113"/>
      <c r="NR10" s="113"/>
      <c r="NS10" s="113"/>
      <c r="NT10" s="113"/>
      <c r="NU10" s="113"/>
      <c r="NV10" s="113"/>
      <c r="NW10" s="113"/>
      <c r="NX10" s="113"/>
      <c r="NY10" s="113"/>
      <c r="NZ10" s="113"/>
      <c r="OA10" s="113"/>
      <c r="OB10" s="113"/>
      <c r="OC10" s="113"/>
      <c r="OD10" s="113"/>
      <c r="OE10" s="113"/>
      <c r="OF10" s="113"/>
      <c r="OG10" s="113"/>
      <c r="OH10" s="113"/>
      <c r="OI10" s="113"/>
      <c r="OJ10" s="113"/>
      <c r="OK10" s="113"/>
      <c r="OL10" s="113"/>
      <c r="OM10" s="113"/>
      <c r="ON10" s="113"/>
      <c r="OO10" s="113"/>
      <c r="OP10" s="113"/>
      <c r="OQ10" s="113"/>
      <c r="OR10" s="113"/>
      <c r="OS10" s="113"/>
      <c r="OT10" s="113"/>
      <c r="OU10" s="113"/>
      <c r="OV10" s="113"/>
      <c r="OW10" s="113"/>
      <c r="OX10" s="113"/>
      <c r="OY10" s="113"/>
      <c r="OZ10" s="113"/>
      <c r="PA10" s="113"/>
      <c r="PB10" s="113"/>
      <c r="PC10" s="113"/>
      <c r="PD10" s="113"/>
      <c r="PE10" s="113"/>
      <c r="PF10" s="113"/>
      <c r="PG10" s="113"/>
      <c r="PH10" s="113"/>
      <c r="PI10" s="113"/>
      <c r="PJ10" s="113"/>
      <c r="PK10" s="113"/>
      <c r="PL10" s="113"/>
      <c r="PM10" s="113"/>
      <c r="PN10" s="113"/>
      <c r="PO10" s="113"/>
      <c r="PP10" s="113"/>
      <c r="PQ10" s="113"/>
      <c r="PR10" s="113"/>
      <c r="PS10" s="113"/>
      <c r="PT10" s="113"/>
      <c r="PU10" s="113"/>
      <c r="PV10" s="113"/>
      <c r="PW10" s="113"/>
      <c r="PX10" s="113"/>
      <c r="PY10" s="113"/>
      <c r="PZ10" s="113"/>
      <c r="QA10" s="113"/>
      <c r="QB10" s="113"/>
      <c r="QC10" s="113"/>
      <c r="QD10" s="113"/>
      <c r="QE10" s="113"/>
      <c r="QF10" s="113"/>
      <c r="QG10" s="113"/>
      <c r="QH10" s="113"/>
      <c r="QI10" s="113"/>
      <c r="QJ10" s="113"/>
      <c r="QK10" s="113"/>
      <c r="QL10" s="113"/>
      <c r="QM10" s="113"/>
      <c r="QN10" s="113"/>
      <c r="QO10" s="113"/>
      <c r="QP10" s="113"/>
      <c r="QQ10" s="113"/>
      <c r="QR10" s="113"/>
      <c r="QS10" s="113"/>
      <c r="QT10" s="113"/>
      <c r="QU10" s="113"/>
      <c r="QV10" s="113"/>
      <c r="QW10" s="113"/>
      <c r="QX10" s="113"/>
      <c r="QY10" s="113"/>
      <c r="QZ10" s="113"/>
      <c r="RA10" s="113"/>
      <c r="RB10" s="113"/>
      <c r="RC10" s="113"/>
      <c r="RD10" s="113"/>
      <c r="RE10" s="113"/>
      <c r="RF10" s="113"/>
      <c r="RG10" s="113"/>
      <c r="RH10" s="113"/>
      <c r="RI10" s="113"/>
      <c r="RJ10" s="113"/>
      <c r="RK10" s="113"/>
      <c r="RL10" s="113"/>
      <c r="RM10" s="113"/>
      <c r="RN10" s="113"/>
      <c r="RO10" s="113"/>
      <c r="RP10" s="113"/>
      <c r="RQ10" s="113"/>
      <c r="RR10" s="113"/>
      <c r="RS10" s="113"/>
      <c r="RT10" s="113"/>
      <c r="RU10" s="113"/>
      <c r="RV10" s="113"/>
      <c r="RW10" s="113"/>
      <c r="RX10" s="113"/>
      <c r="RY10" s="113"/>
      <c r="RZ10" s="113"/>
      <c r="SA10" s="113"/>
      <c r="SB10" s="113"/>
      <c r="SC10" s="113"/>
      <c r="SD10" s="113"/>
      <c r="SE10" s="113"/>
      <c r="SF10" s="113"/>
      <c r="SG10" s="113"/>
      <c r="SH10" s="113"/>
      <c r="SI10" s="113"/>
      <c r="SJ10" s="113"/>
      <c r="SK10" s="113"/>
      <c r="SL10" s="113"/>
      <c r="SM10" s="113"/>
      <c r="SN10" s="113"/>
      <c r="SO10" s="113"/>
      <c r="SP10" s="113"/>
      <c r="SQ10" s="113"/>
      <c r="SR10" s="113"/>
      <c r="SS10" s="113"/>
      <c r="ST10" s="113"/>
      <c r="SU10" s="113"/>
      <c r="SV10" s="113"/>
      <c r="SW10" s="113"/>
      <c r="SX10" s="113"/>
      <c r="SY10" s="113"/>
      <c r="SZ10" s="113"/>
      <c r="TA10" s="113"/>
      <c r="TB10" s="113"/>
      <c r="TC10" s="113"/>
      <c r="TD10" s="113"/>
      <c r="TE10" s="113"/>
      <c r="TF10" s="113"/>
      <c r="TG10" s="113"/>
      <c r="TH10" s="113"/>
      <c r="TI10" s="113"/>
      <c r="TJ10" s="113"/>
      <c r="TK10" s="113"/>
      <c r="TL10" s="113"/>
      <c r="TM10" s="113"/>
      <c r="TN10" s="113"/>
      <c r="TO10" s="113"/>
      <c r="TP10" s="113"/>
      <c r="TQ10" s="113"/>
      <c r="TR10" s="113"/>
      <c r="TS10" s="113"/>
      <c r="TT10" s="113"/>
      <c r="TU10" s="113"/>
      <c r="TV10" s="113"/>
      <c r="TW10" s="113"/>
      <c r="TX10" s="113"/>
      <c r="TY10" s="113"/>
      <c r="TZ10" s="113"/>
      <c r="UA10" s="113"/>
      <c r="UB10" s="113"/>
      <c r="UC10" s="113"/>
      <c r="UD10" s="113"/>
      <c r="UE10" s="113"/>
      <c r="UF10" s="113"/>
      <c r="UG10" s="113"/>
      <c r="UH10" s="113"/>
      <c r="UI10" s="113"/>
      <c r="UJ10" s="113"/>
      <c r="UK10" s="113"/>
      <c r="UL10" s="113"/>
      <c r="UM10" s="113"/>
      <c r="UN10" s="113"/>
      <c r="UO10" s="113"/>
      <c r="UP10" s="113"/>
      <c r="UQ10" s="113"/>
      <c r="UR10" s="113"/>
      <c r="US10" s="113"/>
      <c r="UT10" s="113"/>
      <c r="UU10" s="113"/>
      <c r="UV10" s="113"/>
      <c r="UW10" s="113"/>
      <c r="UX10" s="113"/>
      <c r="UY10" s="113"/>
      <c r="UZ10" s="113"/>
      <c r="VA10" s="113"/>
      <c r="VB10" s="113"/>
      <c r="VC10" s="113"/>
      <c r="VD10" s="113"/>
      <c r="VE10" s="113"/>
      <c r="VF10" s="113"/>
      <c r="VG10" s="113"/>
      <c r="VH10" s="113"/>
      <c r="VI10" s="113"/>
      <c r="VJ10" s="113"/>
      <c r="VK10" s="113"/>
      <c r="VL10" s="113"/>
      <c r="VM10" s="113"/>
      <c r="VN10" s="113"/>
      <c r="VO10" s="113"/>
      <c r="VP10" s="113"/>
      <c r="VQ10" s="113"/>
      <c r="VR10" s="113"/>
      <c r="VS10" s="113"/>
      <c r="VT10" s="113"/>
      <c r="VU10" s="113"/>
      <c r="VV10" s="113"/>
      <c r="VW10" s="113"/>
      <c r="VX10" s="113"/>
      <c r="VY10" s="113"/>
      <c r="VZ10" s="113"/>
      <c r="WA10" s="113"/>
      <c r="WB10" s="113"/>
      <c r="WC10" s="113"/>
      <c r="WD10" s="113"/>
      <c r="WE10" s="113"/>
      <c r="WF10" s="113"/>
      <c r="WG10" s="113"/>
      <c r="WH10" s="113"/>
      <c r="WI10" s="113"/>
      <c r="WJ10" s="113"/>
      <c r="WK10" s="113"/>
      <c r="WL10" s="113"/>
      <c r="WM10" s="113"/>
      <c r="WN10" s="113"/>
      <c r="WO10" s="113"/>
      <c r="WP10" s="113"/>
      <c r="WQ10" s="113"/>
      <c r="WR10" s="113"/>
      <c r="WS10" s="113"/>
      <c r="WT10" s="113"/>
      <c r="WU10" s="113"/>
      <c r="WV10" s="113"/>
      <c r="WW10" s="113"/>
      <c r="WX10" s="113"/>
      <c r="WY10" s="113"/>
      <c r="WZ10" s="113"/>
      <c r="XA10" s="113"/>
      <c r="XB10" s="113"/>
      <c r="XC10" s="113"/>
      <c r="XD10" s="113"/>
      <c r="XE10" s="113"/>
      <c r="XF10" s="113"/>
      <c r="XG10" s="113"/>
      <c r="XH10" s="113"/>
      <c r="XI10" s="113"/>
      <c r="XJ10" s="113"/>
      <c r="XK10" s="113"/>
      <c r="XL10" s="113"/>
      <c r="XM10" s="113"/>
      <c r="XN10" s="113"/>
      <c r="XO10" s="113"/>
      <c r="XP10" s="113"/>
      <c r="XQ10" s="113"/>
      <c r="XR10" s="113"/>
      <c r="XS10" s="113"/>
      <c r="XT10" s="113"/>
      <c r="XU10" s="113"/>
      <c r="XV10" s="113"/>
      <c r="XW10" s="113"/>
      <c r="XX10" s="113"/>
      <c r="XY10" s="113"/>
      <c r="XZ10" s="113"/>
      <c r="YA10" s="113"/>
      <c r="YB10" s="113"/>
      <c r="YC10" s="113"/>
      <c r="YD10" s="113"/>
      <c r="YE10" s="113"/>
      <c r="YF10" s="113"/>
      <c r="YG10" s="113"/>
      <c r="YH10" s="113"/>
      <c r="YI10" s="113"/>
      <c r="YJ10" s="113"/>
      <c r="YK10" s="113"/>
      <c r="YL10" s="113"/>
      <c r="YM10" s="113"/>
      <c r="YN10" s="113"/>
      <c r="YO10" s="113"/>
      <c r="YP10" s="113"/>
      <c r="YQ10" s="113"/>
      <c r="YR10" s="113"/>
      <c r="YS10" s="113"/>
      <c r="YT10" s="113"/>
      <c r="YU10" s="113"/>
      <c r="YV10" s="113"/>
      <c r="YW10" s="113"/>
      <c r="YX10" s="113"/>
      <c r="YY10" s="113"/>
      <c r="YZ10" s="113"/>
      <c r="ZA10" s="113"/>
      <c r="ZB10" s="113"/>
      <c r="ZC10" s="113"/>
      <c r="ZD10" s="113"/>
      <c r="ZE10" s="113"/>
      <c r="ZF10" s="113"/>
      <c r="ZG10" s="113"/>
      <c r="ZH10" s="113"/>
      <c r="ZI10" s="113"/>
      <c r="ZJ10" s="113"/>
      <c r="ZK10" s="113"/>
      <c r="ZL10" s="113"/>
      <c r="ZM10" s="113"/>
      <c r="ZN10" s="113"/>
      <c r="ZO10" s="113"/>
      <c r="ZP10" s="113"/>
      <c r="ZQ10" s="113"/>
      <c r="ZR10" s="113"/>
      <c r="ZS10" s="113"/>
      <c r="ZT10" s="113"/>
      <c r="ZU10" s="113"/>
      <c r="ZV10" s="113"/>
      <c r="ZW10" s="113"/>
      <c r="ZX10" s="113"/>
      <c r="ZY10" s="113"/>
      <c r="ZZ10" s="113"/>
      <c r="AAA10" s="113"/>
      <c r="AAB10" s="113"/>
      <c r="AAC10" s="113"/>
      <c r="AAD10" s="113"/>
      <c r="AAE10" s="113"/>
      <c r="AAF10" s="113"/>
      <c r="AAG10" s="113"/>
      <c r="AAH10" s="113"/>
      <c r="AAI10" s="113"/>
      <c r="AAJ10" s="113"/>
      <c r="AAK10" s="113"/>
      <c r="AAL10" s="113"/>
      <c r="AAM10" s="113"/>
      <c r="AAN10" s="113"/>
      <c r="AAO10" s="113"/>
      <c r="AAP10" s="113"/>
      <c r="AAQ10" s="113"/>
      <c r="AAR10" s="113"/>
      <c r="AAS10" s="113"/>
      <c r="AAT10" s="113"/>
      <c r="AAU10" s="113"/>
      <c r="AAV10" s="113"/>
      <c r="AAW10" s="113"/>
      <c r="AAX10" s="113"/>
      <c r="AAY10" s="113"/>
      <c r="AAZ10" s="113"/>
      <c r="ABA10" s="113"/>
      <c r="ABB10" s="113"/>
      <c r="ABC10" s="113"/>
      <c r="ABD10" s="113"/>
      <c r="ABE10" s="113"/>
      <c r="ABF10" s="113"/>
      <c r="ABG10" s="113"/>
      <c r="ABH10" s="113"/>
      <c r="ABI10" s="113"/>
      <c r="ABJ10" s="113"/>
      <c r="ABK10" s="113"/>
      <c r="ABL10" s="113"/>
      <c r="ABM10" s="113"/>
      <c r="ABN10" s="113"/>
      <c r="ABO10" s="113"/>
      <c r="ABP10" s="113"/>
      <c r="ABQ10" s="113"/>
      <c r="ABR10" s="113"/>
      <c r="ABS10" s="113"/>
      <c r="ABT10" s="113"/>
      <c r="ABU10" s="113"/>
      <c r="ABV10" s="113"/>
      <c r="ABW10" s="113"/>
      <c r="ABX10" s="113"/>
      <c r="ABY10" s="113"/>
      <c r="ABZ10" s="113"/>
      <c r="ACA10" s="113"/>
      <c r="ACB10" s="113"/>
      <c r="ACC10" s="113"/>
      <c r="ACD10" s="113"/>
      <c r="ACE10" s="113"/>
      <c r="ACF10" s="113"/>
      <c r="ACG10" s="113"/>
      <c r="ACH10" s="113"/>
      <c r="ACI10" s="113"/>
      <c r="ACJ10" s="113"/>
      <c r="ACK10" s="113"/>
      <c r="ACL10" s="113"/>
      <c r="ACM10" s="113"/>
      <c r="ACN10" s="113"/>
      <c r="ACO10" s="113"/>
      <c r="ACP10" s="113"/>
      <c r="ACQ10" s="113"/>
      <c r="ACR10" s="113"/>
      <c r="ACS10" s="113"/>
      <c r="ACT10" s="113"/>
      <c r="ACU10" s="113"/>
      <c r="ACV10" s="113"/>
      <c r="ACW10" s="113"/>
      <c r="ACX10" s="113"/>
      <c r="ACY10" s="113"/>
      <c r="ACZ10" s="113"/>
      <c r="ADA10" s="113"/>
      <c r="ADB10" s="113"/>
      <c r="ADC10" s="113"/>
      <c r="ADD10" s="113"/>
      <c r="ADE10" s="113"/>
      <c r="ADF10" s="113"/>
      <c r="ADG10" s="113"/>
      <c r="ADH10" s="113"/>
      <c r="ADI10" s="113"/>
      <c r="ADJ10" s="113"/>
      <c r="ADK10" s="113"/>
      <c r="ADL10" s="113"/>
      <c r="ADM10" s="113"/>
      <c r="ADN10" s="113"/>
      <c r="ADO10" s="113"/>
      <c r="ADP10" s="113"/>
      <c r="ADQ10" s="113"/>
      <c r="ADR10" s="113"/>
      <c r="ADS10" s="113"/>
      <c r="ADT10" s="113"/>
      <c r="ADU10" s="113"/>
      <c r="ADV10" s="113"/>
      <c r="ADW10" s="113"/>
      <c r="ADX10" s="113"/>
      <c r="ADY10" s="113"/>
      <c r="ADZ10" s="113"/>
      <c r="AEA10" s="113"/>
      <c r="AEB10" s="113"/>
      <c r="AEC10" s="113"/>
      <c r="AED10" s="113"/>
      <c r="AEE10" s="113"/>
      <c r="AEF10" s="113"/>
      <c r="AEG10" s="113"/>
      <c r="AEH10" s="113"/>
      <c r="AEI10" s="113"/>
      <c r="AEJ10" s="113"/>
      <c r="AEK10" s="113"/>
      <c r="AEL10" s="113"/>
      <c r="AEM10" s="113"/>
      <c r="AEN10" s="113"/>
      <c r="AEO10" s="113"/>
      <c r="AEP10" s="113"/>
      <c r="AEQ10" s="113"/>
      <c r="AER10" s="113"/>
      <c r="AES10" s="113"/>
      <c r="AET10" s="113"/>
      <c r="AEU10" s="113"/>
      <c r="AEV10" s="113"/>
      <c r="AEW10" s="113"/>
      <c r="AEX10" s="113"/>
      <c r="AEY10" s="113"/>
      <c r="AEZ10" s="113"/>
      <c r="AFA10" s="113"/>
      <c r="AFB10" s="113"/>
      <c r="AFC10" s="113"/>
      <c r="AFD10" s="113"/>
      <c r="AFE10" s="113"/>
      <c r="AFF10" s="113"/>
      <c r="AFG10" s="113"/>
      <c r="AFH10" s="113"/>
      <c r="AFI10" s="113"/>
      <c r="AFJ10" s="113"/>
      <c r="AFK10" s="113"/>
      <c r="AFL10" s="113"/>
      <c r="AFM10" s="113"/>
      <c r="AFN10" s="113"/>
      <c r="AFO10" s="113"/>
      <c r="AFP10" s="113"/>
      <c r="AFQ10" s="113"/>
      <c r="AFR10" s="113"/>
      <c r="AFS10" s="113"/>
      <c r="AFT10" s="113"/>
      <c r="AFU10" s="113"/>
      <c r="AFV10" s="113"/>
      <c r="AFW10" s="113"/>
      <c r="AFX10" s="113"/>
      <c r="AFY10" s="113"/>
      <c r="AFZ10" s="113"/>
      <c r="AGA10" s="113"/>
      <c r="AGB10" s="113"/>
      <c r="AGC10" s="113"/>
      <c r="AGD10" s="113"/>
      <c r="AGE10" s="113"/>
      <c r="AGF10" s="113"/>
      <c r="AGG10" s="113"/>
      <c r="AGH10" s="113"/>
      <c r="AGI10" s="113"/>
      <c r="AGJ10" s="113"/>
      <c r="AGK10" s="113"/>
      <c r="AGL10" s="113"/>
      <c r="AGM10" s="113"/>
      <c r="AGN10" s="113"/>
      <c r="AGO10" s="113"/>
      <c r="AGP10" s="113"/>
      <c r="AGQ10" s="113"/>
      <c r="AGR10" s="113"/>
      <c r="AGS10" s="113"/>
      <c r="AGT10" s="113"/>
      <c r="AGU10" s="113"/>
      <c r="AGV10" s="113"/>
      <c r="AGW10" s="113"/>
      <c r="AGX10" s="113"/>
      <c r="AGY10" s="113"/>
      <c r="AGZ10" s="113"/>
      <c r="AHA10" s="113"/>
      <c r="AHB10" s="113"/>
      <c r="AHC10" s="113"/>
      <c r="AHD10" s="113"/>
      <c r="AHE10" s="113"/>
      <c r="AHF10" s="113"/>
      <c r="AHG10" s="113"/>
      <c r="AHH10" s="113"/>
      <c r="AHI10" s="113"/>
      <c r="AHJ10" s="113"/>
      <c r="AHK10" s="113"/>
      <c r="AHL10" s="113"/>
      <c r="AHM10" s="113"/>
      <c r="AHN10" s="113"/>
      <c r="AHO10" s="113"/>
      <c r="AHP10" s="113"/>
      <c r="AHQ10" s="113"/>
      <c r="AHR10" s="113"/>
      <c r="AHS10" s="113"/>
      <c r="AHT10" s="113"/>
      <c r="AHU10" s="113"/>
      <c r="AHV10" s="113"/>
      <c r="AHW10" s="113"/>
      <c r="AHX10" s="113"/>
      <c r="AHY10" s="113"/>
      <c r="AHZ10" s="113"/>
      <c r="AIA10" s="113"/>
      <c r="AIB10" s="113"/>
      <c r="AIC10" s="113"/>
      <c r="AID10" s="113"/>
      <c r="AIE10" s="113"/>
      <c r="AIF10" s="113"/>
      <c r="AIG10" s="113"/>
      <c r="AIH10" s="113"/>
      <c r="AII10" s="113"/>
      <c r="AIJ10" s="113"/>
      <c r="AIK10" s="113"/>
      <c r="AIL10" s="113"/>
      <c r="AIM10" s="113"/>
      <c r="AIN10" s="113"/>
      <c r="AIO10" s="113"/>
      <c r="AIP10" s="113"/>
      <c r="AIQ10" s="113"/>
      <c r="AIR10" s="113"/>
      <c r="AIS10" s="113"/>
    </row>
    <row r="11" spans="1:929" ht="21.65" customHeight="1" x14ac:dyDescent="0.3">
      <c r="A11" s="39"/>
      <c r="B11" s="91"/>
      <c r="C11" s="91"/>
      <c r="D11" s="91"/>
      <c r="E11" s="139"/>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c r="AGX11" s="113"/>
      <c r="AGY11" s="113"/>
      <c r="AGZ11" s="113"/>
      <c r="AHA11" s="113"/>
      <c r="AHB11" s="113"/>
      <c r="AHC11" s="113"/>
      <c r="AHD11" s="113"/>
      <c r="AHE11" s="113"/>
      <c r="AHF11" s="113"/>
      <c r="AHG11" s="113"/>
      <c r="AHH11" s="113"/>
      <c r="AHI11" s="113"/>
      <c r="AHJ11" s="113"/>
      <c r="AHK11" s="113"/>
      <c r="AHL11" s="113"/>
      <c r="AHM11" s="113"/>
      <c r="AHN11" s="113"/>
      <c r="AHO11" s="113"/>
      <c r="AHP11" s="113"/>
      <c r="AHQ11" s="113"/>
      <c r="AHR11" s="113"/>
      <c r="AHS11" s="113"/>
      <c r="AHT11" s="113"/>
      <c r="AHU11" s="113"/>
      <c r="AHV11" s="113"/>
      <c r="AHW11" s="113"/>
      <c r="AHX11" s="113"/>
      <c r="AHY11" s="113"/>
      <c r="AHZ11" s="113"/>
      <c r="AIA11" s="113"/>
      <c r="AIB11" s="113"/>
      <c r="AIC11" s="113"/>
      <c r="AID11" s="113"/>
      <c r="AIE11" s="113"/>
      <c r="AIF11" s="113"/>
      <c r="AIG11" s="113"/>
      <c r="AIH11" s="113"/>
      <c r="AII11" s="113"/>
      <c r="AIJ11" s="113"/>
      <c r="AIK11" s="113"/>
      <c r="AIL11" s="113"/>
      <c r="AIM11" s="113"/>
      <c r="AIN11" s="113"/>
      <c r="AIO11" s="113"/>
      <c r="AIP11" s="113"/>
      <c r="AIQ11" s="113"/>
      <c r="AIR11" s="113"/>
      <c r="AIS11" s="113"/>
    </row>
    <row r="12" spans="1:929" s="189" customFormat="1" ht="34" customHeight="1" x14ac:dyDescent="0.35">
      <c r="A12" s="187"/>
      <c r="B12" s="186">
        <v>1</v>
      </c>
      <c r="C12" s="226" t="s">
        <v>85</v>
      </c>
      <c r="D12" s="227"/>
      <c r="E12" s="188"/>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c r="IQ12" s="190"/>
      <c r="IR12" s="190"/>
      <c r="IS12" s="190"/>
      <c r="IT12" s="190"/>
      <c r="IU12" s="190"/>
      <c r="IV12" s="190"/>
      <c r="IW12" s="190"/>
      <c r="IX12" s="190"/>
      <c r="IY12" s="190"/>
      <c r="IZ12" s="190"/>
      <c r="JA12" s="190"/>
      <c r="JB12" s="190"/>
      <c r="JC12" s="190"/>
      <c r="JD12" s="190"/>
      <c r="JE12" s="190"/>
      <c r="JF12" s="190"/>
      <c r="JG12" s="190"/>
      <c r="JH12" s="190"/>
      <c r="JI12" s="190"/>
      <c r="JJ12" s="190"/>
      <c r="JK12" s="190"/>
      <c r="JL12" s="190"/>
      <c r="JM12" s="190"/>
      <c r="JN12" s="190"/>
      <c r="JO12" s="190"/>
      <c r="JP12" s="190"/>
      <c r="JQ12" s="190"/>
      <c r="JR12" s="190"/>
      <c r="JS12" s="190"/>
      <c r="JT12" s="190"/>
      <c r="JU12" s="190"/>
      <c r="JV12" s="190"/>
      <c r="JW12" s="190"/>
      <c r="JX12" s="190"/>
      <c r="JY12" s="190"/>
      <c r="JZ12" s="190"/>
      <c r="KA12" s="190"/>
      <c r="KB12" s="190"/>
      <c r="KC12" s="190"/>
      <c r="KD12" s="190"/>
      <c r="KE12" s="190"/>
      <c r="KF12" s="190"/>
      <c r="KG12" s="190"/>
      <c r="KH12" s="190"/>
      <c r="KI12" s="190"/>
      <c r="KJ12" s="190"/>
      <c r="KK12" s="190"/>
      <c r="KL12" s="190"/>
      <c r="KM12" s="190"/>
      <c r="KN12" s="190"/>
      <c r="KO12" s="190"/>
      <c r="KP12" s="190"/>
      <c r="KQ12" s="190"/>
      <c r="KR12" s="190"/>
      <c r="KS12" s="190"/>
      <c r="KT12" s="190"/>
      <c r="KU12" s="190"/>
      <c r="KV12" s="190"/>
      <c r="KW12" s="190"/>
      <c r="KX12" s="190"/>
      <c r="KY12" s="190"/>
      <c r="KZ12" s="190"/>
      <c r="LA12" s="190"/>
      <c r="LB12" s="190"/>
      <c r="LC12" s="190"/>
      <c r="LD12" s="190"/>
      <c r="LE12" s="190"/>
      <c r="LF12" s="190"/>
      <c r="LG12" s="190"/>
      <c r="LH12" s="190"/>
      <c r="LI12" s="190"/>
      <c r="LJ12" s="190"/>
      <c r="LK12" s="190"/>
      <c r="LL12" s="190"/>
      <c r="LM12" s="190"/>
      <c r="LN12" s="190"/>
      <c r="LO12" s="190"/>
      <c r="LP12" s="190"/>
      <c r="LQ12" s="190"/>
      <c r="LR12" s="190"/>
      <c r="LS12" s="190"/>
      <c r="LT12" s="190"/>
      <c r="LU12" s="190"/>
      <c r="LV12" s="190"/>
      <c r="LW12" s="190"/>
      <c r="LX12" s="190"/>
      <c r="LY12" s="190"/>
      <c r="LZ12" s="190"/>
      <c r="MA12" s="190"/>
      <c r="MB12" s="190"/>
      <c r="MC12" s="190"/>
      <c r="MD12" s="190"/>
      <c r="ME12" s="190"/>
      <c r="MF12" s="190"/>
      <c r="MG12" s="190"/>
      <c r="MH12" s="190"/>
      <c r="MI12" s="190"/>
      <c r="MJ12" s="190"/>
      <c r="MK12" s="190"/>
      <c r="ML12" s="190"/>
      <c r="MM12" s="190"/>
      <c r="MN12" s="190"/>
      <c r="MO12" s="190"/>
      <c r="MP12" s="190"/>
      <c r="MQ12" s="190"/>
      <c r="MR12" s="190"/>
      <c r="MS12" s="190"/>
      <c r="MT12" s="190"/>
      <c r="MU12" s="190"/>
      <c r="MV12" s="190"/>
      <c r="MW12" s="190"/>
      <c r="MX12" s="190"/>
      <c r="MY12" s="190"/>
      <c r="MZ12" s="190"/>
      <c r="NA12" s="190"/>
      <c r="NB12" s="190"/>
      <c r="NC12" s="190"/>
      <c r="ND12" s="190"/>
      <c r="NE12" s="190"/>
      <c r="NF12" s="190"/>
      <c r="NG12" s="190"/>
      <c r="NH12" s="190"/>
      <c r="NI12" s="190"/>
      <c r="NJ12" s="190"/>
      <c r="NK12" s="190"/>
      <c r="NL12" s="190"/>
      <c r="NM12" s="190"/>
      <c r="NN12" s="190"/>
      <c r="NO12" s="190"/>
      <c r="NP12" s="190"/>
      <c r="NQ12" s="190"/>
      <c r="NR12" s="190"/>
      <c r="NS12" s="190"/>
      <c r="NT12" s="190"/>
      <c r="NU12" s="190"/>
      <c r="NV12" s="190"/>
      <c r="NW12" s="190"/>
      <c r="NX12" s="190"/>
      <c r="NY12" s="190"/>
      <c r="NZ12" s="190"/>
      <c r="OA12" s="190"/>
      <c r="OB12" s="190"/>
      <c r="OC12" s="190"/>
      <c r="OD12" s="190"/>
      <c r="OE12" s="190"/>
      <c r="OF12" s="190"/>
      <c r="OG12" s="190"/>
      <c r="OH12" s="190"/>
      <c r="OI12" s="190"/>
      <c r="OJ12" s="190"/>
      <c r="OK12" s="190"/>
      <c r="OL12" s="190"/>
      <c r="OM12" s="190"/>
      <c r="ON12" s="190"/>
      <c r="OO12" s="190"/>
      <c r="OP12" s="190"/>
      <c r="OQ12" s="190"/>
      <c r="OR12" s="190"/>
      <c r="OS12" s="190"/>
      <c r="OT12" s="190"/>
      <c r="OU12" s="190"/>
      <c r="OV12" s="190"/>
      <c r="OW12" s="190"/>
      <c r="OX12" s="190"/>
      <c r="OY12" s="190"/>
      <c r="OZ12" s="190"/>
      <c r="PA12" s="190"/>
      <c r="PB12" s="190"/>
      <c r="PC12" s="190"/>
      <c r="PD12" s="190"/>
      <c r="PE12" s="190"/>
      <c r="PF12" s="190"/>
      <c r="PG12" s="190"/>
      <c r="PH12" s="190"/>
      <c r="PI12" s="190"/>
      <c r="PJ12" s="190"/>
      <c r="PK12" s="190"/>
      <c r="PL12" s="190"/>
      <c r="PM12" s="190"/>
      <c r="PN12" s="190"/>
      <c r="PO12" s="190"/>
      <c r="PP12" s="190"/>
      <c r="PQ12" s="190"/>
      <c r="PR12" s="190"/>
      <c r="PS12" s="190"/>
      <c r="PT12" s="190"/>
      <c r="PU12" s="190"/>
      <c r="PV12" s="190"/>
      <c r="PW12" s="190"/>
      <c r="PX12" s="190"/>
      <c r="PY12" s="190"/>
      <c r="PZ12" s="190"/>
      <c r="QA12" s="190"/>
      <c r="QB12" s="190"/>
      <c r="QC12" s="190"/>
      <c r="QD12" s="190"/>
      <c r="QE12" s="190"/>
      <c r="QF12" s="190"/>
      <c r="QG12" s="190"/>
      <c r="QH12" s="190"/>
      <c r="QI12" s="190"/>
      <c r="QJ12" s="190"/>
      <c r="QK12" s="190"/>
      <c r="QL12" s="190"/>
      <c r="QM12" s="190"/>
      <c r="QN12" s="190"/>
      <c r="QO12" s="190"/>
      <c r="QP12" s="190"/>
      <c r="QQ12" s="190"/>
      <c r="QR12" s="190"/>
      <c r="QS12" s="190"/>
      <c r="QT12" s="190"/>
      <c r="QU12" s="190"/>
      <c r="QV12" s="190"/>
      <c r="QW12" s="190"/>
      <c r="QX12" s="190"/>
      <c r="QY12" s="190"/>
      <c r="QZ12" s="190"/>
      <c r="RA12" s="190"/>
      <c r="RB12" s="190"/>
      <c r="RC12" s="190"/>
      <c r="RD12" s="190"/>
      <c r="RE12" s="190"/>
      <c r="RF12" s="190"/>
      <c r="RG12" s="190"/>
      <c r="RH12" s="190"/>
      <c r="RI12" s="190"/>
      <c r="RJ12" s="190"/>
      <c r="RK12" s="190"/>
      <c r="RL12" s="190"/>
      <c r="RM12" s="190"/>
      <c r="RN12" s="190"/>
      <c r="RO12" s="190"/>
      <c r="RP12" s="190"/>
      <c r="RQ12" s="190"/>
      <c r="RR12" s="190"/>
      <c r="RS12" s="190"/>
      <c r="RT12" s="190"/>
      <c r="RU12" s="190"/>
      <c r="RV12" s="190"/>
      <c r="RW12" s="190"/>
      <c r="RX12" s="190"/>
      <c r="RY12" s="190"/>
      <c r="RZ12" s="190"/>
      <c r="SA12" s="190"/>
      <c r="SB12" s="190"/>
      <c r="SC12" s="190"/>
      <c r="SD12" s="190"/>
      <c r="SE12" s="190"/>
      <c r="SF12" s="190"/>
      <c r="SG12" s="190"/>
      <c r="SH12" s="190"/>
      <c r="SI12" s="190"/>
      <c r="SJ12" s="190"/>
      <c r="SK12" s="190"/>
      <c r="SL12" s="190"/>
      <c r="SM12" s="190"/>
      <c r="SN12" s="190"/>
      <c r="SO12" s="190"/>
      <c r="SP12" s="190"/>
      <c r="SQ12" s="190"/>
      <c r="SR12" s="190"/>
      <c r="SS12" s="190"/>
      <c r="ST12" s="190"/>
      <c r="SU12" s="190"/>
      <c r="SV12" s="190"/>
      <c r="SW12" s="190"/>
      <c r="SX12" s="190"/>
      <c r="SY12" s="190"/>
      <c r="SZ12" s="190"/>
      <c r="TA12" s="190"/>
      <c r="TB12" s="190"/>
      <c r="TC12" s="190"/>
      <c r="TD12" s="190"/>
      <c r="TE12" s="190"/>
      <c r="TF12" s="190"/>
      <c r="TG12" s="190"/>
      <c r="TH12" s="190"/>
      <c r="TI12" s="190"/>
      <c r="TJ12" s="190"/>
      <c r="TK12" s="190"/>
      <c r="TL12" s="190"/>
      <c r="TM12" s="190"/>
      <c r="TN12" s="190"/>
      <c r="TO12" s="190"/>
      <c r="TP12" s="190"/>
      <c r="TQ12" s="190"/>
      <c r="TR12" s="190"/>
      <c r="TS12" s="190"/>
      <c r="TT12" s="190"/>
      <c r="TU12" s="190"/>
      <c r="TV12" s="190"/>
      <c r="TW12" s="190"/>
      <c r="TX12" s="190"/>
      <c r="TY12" s="190"/>
      <c r="TZ12" s="190"/>
      <c r="UA12" s="190"/>
      <c r="UB12" s="190"/>
      <c r="UC12" s="190"/>
      <c r="UD12" s="190"/>
      <c r="UE12" s="190"/>
      <c r="UF12" s="190"/>
      <c r="UG12" s="190"/>
      <c r="UH12" s="190"/>
      <c r="UI12" s="190"/>
      <c r="UJ12" s="190"/>
      <c r="UK12" s="190"/>
      <c r="UL12" s="190"/>
      <c r="UM12" s="190"/>
      <c r="UN12" s="190"/>
      <c r="UO12" s="190"/>
      <c r="UP12" s="190"/>
      <c r="UQ12" s="190"/>
      <c r="UR12" s="190"/>
      <c r="US12" s="190"/>
      <c r="UT12" s="190"/>
      <c r="UU12" s="190"/>
      <c r="UV12" s="190"/>
      <c r="UW12" s="190"/>
      <c r="UX12" s="190"/>
      <c r="UY12" s="190"/>
      <c r="UZ12" s="190"/>
      <c r="VA12" s="190"/>
      <c r="VB12" s="190"/>
      <c r="VC12" s="190"/>
      <c r="VD12" s="190"/>
      <c r="VE12" s="190"/>
      <c r="VF12" s="190"/>
      <c r="VG12" s="190"/>
      <c r="VH12" s="190"/>
      <c r="VI12" s="190"/>
      <c r="VJ12" s="190"/>
      <c r="VK12" s="190"/>
      <c r="VL12" s="190"/>
      <c r="VM12" s="190"/>
      <c r="VN12" s="190"/>
      <c r="VO12" s="190"/>
      <c r="VP12" s="190"/>
      <c r="VQ12" s="190"/>
      <c r="VR12" s="190"/>
      <c r="VS12" s="190"/>
      <c r="VT12" s="190"/>
      <c r="VU12" s="190"/>
      <c r="VV12" s="190"/>
      <c r="VW12" s="190"/>
      <c r="VX12" s="190"/>
      <c r="VY12" s="190"/>
      <c r="VZ12" s="190"/>
      <c r="WA12" s="190"/>
      <c r="WB12" s="190"/>
      <c r="WC12" s="190"/>
      <c r="WD12" s="190"/>
      <c r="WE12" s="190"/>
      <c r="WF12" s="190"/>
      <c r="WG12" s="190"/>
      <c r="WH12" s="190"/>
      <c r="WI12" s="190"/>
      <c r="WJ12" s="190"/>
      <c r="WK12" s="190"/>
      <c r="WL12" s="190"/>
      <c r="WM12" s="190"/>
      <c r="WN12" s="190"/>
      <c r="WO12" s="190"/>
      <c r="WP12" s="190"/>
      <c r="WQ12" s="190"/>
      <c r="WR12" s="190"/>
      <c r="WS12" s="190"/>
      <c r="WT12" s="190"/>
      <c r="WU12" s="190"/>
      <c r="WV12" s="190"/>
      <c r="WW12" s="190"/>
      <c r="WX12" s="190"/>
      <c r="WY12" s="190"/>
      <c r="WZ12" s="190"/>
      <c r="XA12" s="190"/>
      <c r="XB12" s="190"/>
      <c r="XC12" s="190"/>
      <c r="XD12" s="190"/>
      <c r="XE12" s="190"/>
      <c r="XF12" s="190"/>
      <c r="XG12" s="190"/>
      <c r="XH12" s="190"/>
      <c r="XI12" s="190"/>
      <c r="XJ12" s="190"/>
      <c r="XK12" s="190"/>
      <c r="XL12" s="190"/>
      <c r="XM12" s="190"/>
      <c r="XN12" s="190"/>
      <c r="XO12" s="190"/>
      <c r="XP12" s="190"/>
      <c r="XQ12" s="190"/>
      <c r="XR12" s="190"/>
      <c r="XS12" s="190"/>
      <c r="XT12" s="190"/>
      <c r="XU12" s="190"/>
      <c r="XV12" s="190"/>
      <c r="XW12" s="190"/>
      <c r="XX12" s="190"/>
      <c r="XY12" s="190"/>
      <c r="XZ12" s="190"/>
      <c r="YA12" s="190"/>
      <c r="YB12" s="190"/>
      <c r="YC12" s="190"/>
      <c r="YD12" s="190"/>
      <c r="YE12" s="190"/>
      <c r="YF12" s="190"/>
      <c r="YG12" s="190"/>
      <c r="YH12" s="190"/>
      <c r="YI12" s="190"/>
      <c r="YJ12" s="190"/>
      <c r="YK12" s="190"/>
      <c r="YL12" s="190"/>
      <c r="YM12" s="190"/>
      <c r="YN12" s="190"/>
      <c r="YO12" s="190"/>
      <c r="YP12" s="190"/>
      <c r="YQ12" s="190"/>
      <c r="YR12" s="190"/>
      <c r="YS12" s="190"/>
      <c r="YT12" s="190"/>
      <c r="YU12" s="190"/>
      <c r="YV12" s="190"/>
      <c r="YW12" s="190"/>
      <c r="YX12" s="190"/>
      <c r="YY12" s="190"/>
      <c r="YZ12" s="190"/>
      <c r="ZA12" s="190"/>
      <c r="ZB12" s="190"/>
      <c r="ZC12" s="190"/>
      <c r="ZD12" s="190"/>
      <c r="ZE12" s="190"/>
      <c r="ZF12" s="190"/>
      <c r="ZG12" s="190"/>
      <c r="ZH12" s="190"/>
      <c r="ZI12" s="190"/>
      <c r="ZJ12" s="190"/>
      <c r="ZK12" s="190"/>
      <c r="ZL12" s="190"/>
      <c r="ZM12" s="190"/>
      <c r="ZN12" s="190"/>
      <c r="ZO12" s="190"/>
      <c r="ZP12" s="190"/>
      <c r="ZQ12" s="190"/>
      <c r="ZR12" s="190"/>
      <c r="ZS12" s="190"/>
      <c r="ZT12" s="190"/>
      <c r="ZU12" s="190"/>
      <c r="ZV12" s="190"/>
      <c r="ZW12" s="190"/>
      <c r="ZX12" s="190"/>
      <c r="ZY12" s="190"/>
      <c r="ZZ12" s="190"/>
      <c r="AAA12" s="190"/>
      <c r="AAB12" s="190"/>
      <c r="AAC12" s="190"/>
      <c r="AAD12" s="190"/>
      <c r="AAE12" s="190"/>
      <c r="AAF12" s="190"/>
      <c r="AAG12" s="190"/>
      <c r="AAH12" s="190"/>
      <c r="AAI12" s="190"/>
      <c r="AAJ12" s="190"/>
      <c r="AAK12" s="190"/>
      <c r="AAL12" s="190"/>
      <c r="AAM12" s="190"/>
      <c r="AAN12" s="190"/>
      <c r="AAO12" s="190"/>
      <c r="AAP12" s="190"/>
      <c r="AAQ12" s="190"/>
      <c r="AAR12" s="190"/>
      <c r="AAS12" s="190"/>
      <c r="AAT12" s="190"/>
      <c r="AAU12" s="190"/>
      <c r="AAV12" s="190"/>
      <c r="AAW12" s="190"/>
      <c r="AAX12" s="190"/>
      <c r="AAY12" s="190"/>
      <c r="AAZ12" s="190"/>
      <c r="ABA12" s="190"/>
      <c r="ABB12" s="190"/>
      <c r="ABC12" s="190"/>
      <c r="ABD12" s="190"/>
      <c r="ABE12" s="190"/>
      <c r="ABF12" s="190"/>
      <c r="ABG12" s="190"/>
      <c r="ABH12" s="190"/>
      <c r="ABI12" s="190"/>
      <c r="ABJ12" s="190"/>
      <c r="ABK12" s="190"/>
      <c r="ABL12" s="190"/>
      <c r="ABM12" s="190"/>
      <c r="ABN12" s="190"/>
      <c r="ABO12" s="190"/>
      <c r="ABP12" s="190"/>
      <c r="ABQ12" s="190"/>
      <c r="ABR12" s="190"/>
      <c r="ABS12" s="190"/>
      <c r="ABT12" s="190"/>
      <c r="ABU12" s="190"/>
      <c r="ABV12" s="190"/>
      <c r="ABW12" s="190"/>
      <c r="ABX12" s="190"/>
      <c r="ABY12" s="190"/>
      <c r="ABZ12" s="190"/>
      <c r="ACA12" s="190"/>
      <c r="ACB12" s="190"/>
      <c r="ACC12" s="190"/>
      <c r="ACD12" s="190"/>
      <c r="ACE12" s="190"/>
      <c r="ACF12" s="190"/>
      <c r="ACG12" s="190"/>
      <c r="ACH12" s="190"/>
      <c r="ACI12" s="190"/>
      <c r="ACJ12" s="190"/>
      <c r="ACK12" s="190"/>
      <c r="ACL12" s="190"/>
      <c r="ACM12" s="190"/>
      <c r="ACN12" s="190"/>
      <c r="ACO12" s="190"/>
      <c r="ACP12" s="190"/>
      <c r="ACQ12" s="190"/>
      <c r="ACR12" s="190"/>
      <c r="ACS12" s="190"/>
      <c r="ACT12" s="190"/>
      <c r="ACU12" s="190"/>
      <c r="ACV12" s="190"/>
      <c r="ACW12" s="190"/>
      <c r="ACX12" s="190"/>
      <c r="ACY12" s="190"/>
      <c r="ACZ12" s="190"/>
      <c r="ADA12" s="190"/>
      <c r="ADB12" s="190"/>
      <c r="ADC12" s="190"/>
      <c r="ADD12" s="190"/>
      <c r="ADE12" s="190"/>
      <c r="ADF12" s="190"/>
      <c r="ADG12" s="190"/>
      <c r="ADH12" s="190"/>
      <c r="ADI12" s="190"/>
      <c r="ADJ12" s="190"/>
      <c r="ADK12" s="190"/>
      <c r="ADL12" s="190"/>
      <c r="ADM12" s="190"/>
      <c r="ADN12" s="190"/>
      <c r="ADO12" s="190"/>
      <c r="ADP12" s="190"/>
      <c r="ADQ12" s="190"/>
      <c r="ADR12" s="190"/>
      <c r="ADS12" s="190"/>
      <c r="ADT12" s="190"/>
      <c r="ADU12" s="190"/>
      <c r="ADV12" s="190"/>
      <c r="ADW12" s="190"/>
      <c r="ADX12" s="190"/>
      <c r="ADY12" s="190"/>
      <c r="ADZ12" s="190"/>
      <c r="AEA12" s="190"/>
      <c r="AEB12" s="190"/>
      <c r="AEC12" s="190"/>
      <c r="AED12" s="190"/>
      <c r="AEE12" s="190"/>
      <c r="AEF12" s="190"/>
      <c r="AEG12" s="190"/>
      <c r="AEH12" s="190"/>
      <c r="AEI12" s="190"/>
      <c r="AEJ12" s="190"/>
      <c r="AEK12" s="190"/>
      <c r="AEL12" s="190"/>
      <c r="AEM12" s="190"/>
      <c r="AEN12" s="190"/>
      <c r="AEO12" s="190"/>
      <c r="AEP12" s="190"/>
      <c r="AEQ12" s="190"/>
      <c r="AER12" s="190"/>
      <c r="AES12" s="190"/>
      <c r="AET12" s="190"/>
      <c r="AEU12" s="190"/>
      <c r="AEV12" s="190"/>
      <c r="AEW12" s="190"/>
      <c r="AEX12" s="190"/>
      <c r="AEY12" s="190"/>
      <c r="AEZ12" s="190"/>
      <c r="AFA12" s="190"/>
      <c r="AFB12" s="190"/>
      <c r="AFC12" s="190"/>
      <c r="AFD12" s="190"/>
      <c r="AFE12" s="190"/>
      <c r="AFF12" s="190"/>
      <c r="AFG12" s="190"/>
      <c r="AFH12" s="190"/>
      <c r="AFI12" s="190"/>
      <c r="AFJ12" s="190"/>
      <c r="AFK12" s="190"/>
      <c r="AFL12" s="190"/>
      <c r="AFM12" s="190"/>
      <c r="AFN12" s="190"/>
      <c r="AFO12" s="190"/>
      <c r="AFP12" s="190"/>
      <c r="AFQ12" s="190"/>
      <c r="AFR12" s="190"/>
      <c r="AFS12" s="190"/>
      <c r="AFT12" s="190"/>
      <c r="AFU12" s="190"/>
      <c r="AFV12" s="190"/>
      <c r="AFW12" s="190"/>
      <c r="AFX12" s="190"/>
      <c r="AFY12" s="190"/>
      <c r="AFZ12" s="190"/>
      <c r="AGA12" s="190"/>
      <c r="AGB12" s="190"/>
      <c r="AGC12" s="190"/>
      <c r="AGD12" s="190"/>
      <c r="AGE12" s="190"/>
      <c r="AGF12" s="190"/>
      <c r="AGG12" s="190"/>
      <c r="AGH12" s="190"/>
      <c r="AGI12" s="190"/>
      <c r="AGJ12" s="190"/>
      <c r="AGK12" s="190"/>
      <c r="AGL12" s="190"/>
      <c r="AGM12" s="190"/>
      <c r="AGN12" s="190"/>
      <c r="AGO12" s="190"/>
      <c r="AGP12" s="190"/>
      <c r="AGQ12" s="190"/>
      <c r="AGR12" s="190"/>
      <c r="AGS12" s="190"/>
      <c r="AGT12" s="190"/>
      <c r="AGU12" s="190"/>
      <c r="AGV12" s="190"/>
      <c r="AGW12" s="190"/>
      <c r="AGX12" s="190"/>
      <c r="AGY12" s="190"/>
      <c r="AGZ12" s="190"/>
      <c r="AHA12" s="190"/>
      <c r="AHB12" s="190"/>
      <c r="AHC12" s="190"/>
      <c r="AHD12" s="190"/>
      <c r="AHE12" s="190"/>
      <c r="AHF12" s="190"/>
      <c r="AHG12" s="190"/>
      <c r="AHH12" s="190"/>
      <c r="AHI12" s="190"/>
      <c r="AHJ12" s="190"/>
      <c r="AHK12" s="190"/>
      <c r="AHL12" s="190"/>
      <c r="AHM12" s="190"/>
      <c r="AHN12" s="190"/>
      <c r="AHO12" s="190"/>
      <c r="AHP12" s="190"/>
      <c r="AHQ12" s="190"/>
      <c r="AHR12" s="190"/>
      <c r="AHS12" s="190"/>
      <c r="AHT12" s="190"/>
      <c r="AHU12" s="190"/>
      <c r="AHV12" s="190"/>
      <c r="AHW12" s="190"/>
      <c r="AHX12" s="190"/>
      <c r="AHY12" s="190"/>
      <c r="AHZ12" s="190"/>
      <c r="AIA12" s="190"/>
      <c r="AIB12" s="190"/>
      <c r="AIC12" s="190"/>
      <c r="AID12" s="190"/>
      <c r="AIE12" s="190"/>
      <c r="AIF12" s="190"/>
      <c r="AIG12" s="190"/>
      <c r="AIH12" s="190"/>
      <c r="AII12" s="190"/>
      <c r="AIJ12" s="190"/>
      <c r="AIK12" s="190"/>
      <c r="AIL12" s="190"/>
      <c r="AIM12" s="190"/>
      <c r="AIN12" s="190"/>
      <c r="AIO12" s="190"/>
      <c r="AIP12" s="190"/>
      <c r="AIQ12" s="190"/>
      <c r="AIR12" s="190"/>
      <c r="AIS12" s="190"/>
    </row>
    <row r="13" spans="1:929" ht="13.75" customHeight="1" x14ac:dyDescent="0.3">
      <c r="A13" s="39"/>
      <c r="B13" s="90"/>
      <c r="C13" s="90"/>
      <c r="D13" s="90"/>
      <c r="E13" s="137"/>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row>
    <row r="14" spans="1:929" s="189" customFormat="1" ht="36.65" customHeight="1" x14ac:dyDescent="0.35">
      <c r="A14" s="187"/>
      <c r="B14" s="186">
        <v>2</v>
      </c>
      <c r="C14" s="226" t="s">
        <v>86</v>
      </c>
      <c r="D14" s="227"/>
      <c r="E14" s="188"/>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c r="IQ14" s="190"/>
      <c r="IR14" s="190"/>
      <c r="IS14" s="190"/>
      <c r="IT14" s="190"/>
      <c r="IU14" s="190"/>
      <c r="IV14" s="190"/>
      <c r="IW14" s="190"/>
      <c r="IX14" s="190"/>
      <c r="IY14" s="190"/>
      <c r="IZ14" s="190"/>
      <c r="JA14" s="190"/>
      <c r="JB14" s="190"/>
      <c r="JC14" s="190"/>
      <c r="JD14" s="190"/>
      <c r="JE14" s="190"/>
      <c r="JF14" s="190"/>
      <c r="JG14" s="190"/>
      <c r="JH14" s="190"/>
      <c r="JI14" s="190"/>
      <c r="JJ14" s="190"/>
      <c r="JK14" s="190"/>
      <c r="JL14" s="190"/>
      <c r="JM14" s="190"/>
      <c r="JN14" s="190"/>
      <c r="JO14" s="190"/>
      <c r="JP14" s="190"/>
      <c r="JQ14" s="190"/>
      <c r="JR14" s="190"/>
      <c r="JS14" s="190"/>
      <c r="JT14" s="190"/>
      <c r="JU14" s="190"/>
      <c r="JV14" s="190"/>
      <c r="JW14" s="190"/>
      <c r="JX14" s="190"/>
      <c r="JY14" s="190"/>
      <c r="JZ14" s="190"/>
      <c r="KA14" s="190"/>
      <c r="KB14" s="190"/>
      <c r="KC14" s="190"/>
      <c r="KD14" s="190"/>
      <c r="KE14" s="190"/>
      <c r="KF14" s="190"/>
      <c r="KG14" s="190"/>
      <c r="KH14" s="190"/>
      <c r="KI14" s="190"/>
      <c r="KJ14" s="190"/>
      <c r="KK14" s="190"/>
      <c r="KL14" s="190"/>
      <c r="KM14" s="190"/>
      <c r="KN14" s="190"/>
      <c r="KO14" s="190"/>
      <c r="KP14" s="190"/>
      <c r="KQ14" s="190"/>
      <c r="KR14" s="190"/>
      <c r="KS14" s="190"/>
      <c r="KT14" s="190"/>
      <c r="KU14" s="190"/>
      <c r="KV14" s="190"/>
      <c r="KW14" s="190"/>
      <c r="KX14" s="190"/>
      <c r="KY14" s="190"/>
      <c r="KZ14" s="190"/>
      <c r="LA14" s="190"/>
      <c r="LB14" s="190"/>
      <c r="LC14" s="190"/>
      <c r="LD14" s="190"/>
      <c r="LE14" s="190"/>
      <c r="LF14" s="190"/>
      <c r="LG14" s="190"/>
      <c r="LH14" s="190"/>
      <c r="LI14" s="190"/>
      <c r="LJ14" s="190"/>
      <c r="LK14" s="190"/>
      <c r="LL14" s="190"/>
      <c r="LM14" s="190"/>
      <c r="LN14" s="190"/>
      <c r="LO14" s="190"/>
      <c r="LP14" s="190"/>
      <c r="LQ14" s="190"/>
      <c r="LR14" s="190"/>
      <c r="LS14" s="190"/>
      <c r="LT14" s="190"/>
      <c r="LU14" s="190"/>
      <c r="LV14" s="190"/>
      <c r="LW14" s="190"/>
      <c r="LX14" s="190"/>
      <c r="LY14" s="190"/>
      <c r="LZ14" s="190"/>
      <c r="MA14" s="190"/>
      <c r="MB14" s="190"/>
      <c r="MC14" s="190"/>
      <c r="MD14" s="190"/>
      <c r="ME14" s="190"/>
      <c r="MF14" s="190"/>
      <c r="MG14" s="190"/>
      <c r="MH14" s="190"/>
      <c r="MI14" s="190"/>
      <c r="MJ14" s="190"/>
      <c r="MK14" s="190"/>
      <c r="ML14" s="190"/>
      <c r="MM14" s="190"/>
      <c r="MN14" s="190"/>
      <c r="MO14" s="190"/>
      <c r="MP14" s="190"/>
      <c r="MQ14" s="190"/>
      <c r="MR14" s="190"/>
      <c r="MS14" s="190"/>
      <c r="MT14" s="190"/>
      <c r="MU14" s="190"/>
      <c r="MV14" s="190"/>
      <c r="MW14" s="190"/>
      <c r="MX14" s="190"/>
      <c r="MY14" s="190"/>
      <c r="MZ14" s="190"/>
      <c r="NA14" s="190"/>
      <c r="NB14" s="190"/>
      <c r="NC14" s="190"/>
      <c r="ND14" s="190"/>
      <c r="NE14" s="190"/>
      <c r="NF14" s="190"/>
      <c r="NG14" s="190"/>
      <c r="NH14" s="190"/>
      <c r="NI14" s="190"/>
      <c r="NJ14" s="190"/>
      <c r="NK14" s="190"/>
      <c r="NL14" s="190"/>
      <c r="NM14" s="190"/>
      <c r="NN14" s="190"/>
      <c r="NO14" s="190"/>
      <c r="NP14" s="190"/>
      <c r="NQ14" s="190"/>
      <c r="NR14" s="190"/>
      <c r="NS14" s="190"/>
      <c r="NT14" s="190"/>
      <c r="NU14" s="190"/>
      <c r="NV14" s="190"/>
      <c r="NW14" s="190"/>
      <c r="NX14" s="190"/>
      <c r="NY14" s="190"/>
      <c r="NZ14" s="190"/>
      <c r="OA14" s="190"/>
      <c r="OB14" s="190"/>
      <c r="OC14" s="190"/>
      <c r="OD14" s="190"/>
      <c r="OE14" s="190"/>
      <c r="OF14" s="190"/>
      <c r="OG14" s="190"/>
      <c r="OH14" s="190"/>
      <c r="OI14" s="190"/>
      <c r="OJ14" s="190"/>
      <c r="OK14" s="190"/>
      <c r="OL14" s="190"/>
      <c r="OM14" s="190"/>
      <c r="ON14" s="190"/>
      <c r="OO14" s="190"/>
      <c r="OP14" s="190"/>
      <c r="OQ14" s="190"/>
      <c r="OR14" s="190"/>
      <c r="OS14" s="190"/>
      <c r="OT14" s="190"/>
      <c r="OU14" s="190"/>
      <c r="OV14" s="190"/>
      <c r="OW14" s="190"/>
      <c r="OX14" s="190"/>
      <c r="OY14" s="190"/>
      <c r="OZ14" s="190"/>
      <c r="PA14" s="190"/>
      <c r="PB14" s="190"/>
      <c r="PC14" s="190"/>
      <c r="PD14" s="190"/>
      <c r="PE14" s="190"/>
      <c r="PF14" s="190"/>
      <c r="PG14" s="190"/>
      <c r="PH14" s="190"/>
      <c r="PI14" s="190"/>
      <c r="PJ14" s="190"/>
      <c r="PK14" s="190"/>
      <c r="PL14" s="190"/>
      <c r="PM14" s="190"/>
      <c r="PN14" s="190"/>
      <c r="PO14" s="190"/>
      <c r="PP14" s="190"/>
      <c r="PQ14" s="190"/>
      <c r="PR14" s="190"/>
      <c r="PS14" s="190"/>
      <c r="PT14" s="190"/>
      <c r="PU14" s="190"/>
      <c r="PV14" s="190"/>
      <c r="PW14" s="190"/>
      <c r="PX14" s="190"/>
      <c r="PY14" s="190"/>
      <c r="PZ14" s="190"/>
      <c r="QA14" s="190"/>
      <c r="QB14" s="190"/>
      <c r="QC14" s="190"/>
      <c r="QD14" s="190"/>
      <c r="QE14" s="190"/>
      <c r="QF14" s="190"/>
      <c r="QG14" s="190"/>
      <c r="QH14" s="190"/>
      <c r="QI14" s="190"/>
      <c r="QJ14" s="190"/>
      <c r="QK14" s="190"/>
      <c r="QL14" s="190"/>
      <c r="QM14" s="190"/>
      <c r="QN14" s="190"/>
      <c r="QO14" s="190"/>
      <c r="QP14" s="190"/>
      <c r="QQ14" s="190"/>
      <c r="QR14" s="190"/>
      <c r="QS14" s="190"/>
      <c r="QT14" s="190"/>
      <c r="QU14" s="190"/>
      <c r="QV14" s="190"/>
      <c r="QW14" s="190"/>
      <c r="QX14" s="190"/>
      <c r="QY14" s="190"/>
      <c r="QZ14" s="190"/>
      <c r="RA14" s="190"/>
      <c r="RB14" s="190"/>
      <c r="RC14" s="190"/>
      <c r="RD14" s="190"/>
      <c r="RE14" s="190"/>
      <c r="RF14" s="190"/>
      <c r="RG14" s="190"/>
      <c r="RH14" s="190"/>
      <c r="RI14" s="190"/>
      <c r="RJ14" s="190"/>
      <c r="RK14" s="190"/>
      <c r="RL14" s="190"/>
      <c r="RM14" s="190"/>
      <c r="RN14" s="190"/>
      <c r="RO14" s="190"/>
      <c r="RP14" s="190"/>
      <c r="RQ14" s="190"/>
      <c r="RR14" s="190"/>
      <c r="RS14" s="190"/>
      <c r="RT14" s="190"/>
      <c r="RU14" s="190"/>
      <c r="RV14" s="190"/>
      <c r="RW14" s="190"/>
      <c r="RX14" s="190"/>
      <c r="RY14" s="190"/>
      <c r="RZ14" s="190"/>
      <c r="SA14" s="190"/>
      <c r="SB14" s="190"/>
      <c r="SC14" s="190"/>
      <c r="SD14" s="190"/>
      <c r="SE14" s="190"/>
      <c r="SF14" s="190"/>
      <c r="SG14" s="190"/>
      <c r="SH14" s="190"/>
      <c r="SI14" s="190"/>
      <c r="SJ14" s="190"/>
      <c r="SK14" s="190"/>
      <c r="SL14" s="190"/>
      <c r="SM14" s="190"/>
      <c r="SN14" s="190"/>
      <c r="SO14" s="190"/>
      <c r="SP14" s="190"/>
      <c r="SQ14" s="190"/>
      <c r="SR14" s="190"/>
      <c r="SS14" s="190"/>
      <c r="ST14" s="190"/>
      <c r="SU14" s="190"/>
      <c r="SV14" s="190"/>
      <c r="SW14" s="190"/>
      <c r="SX14" s="190"/>
      <c r="SY14" s="190"/>
      <c r="SZ14" s="190"/>
      <c r="TA14" s="190"/>
      <c r="TB14" s="190"/>
      <c r="TC14" s="190"/>
      <c r="TD14" s="190"/>
      <c r="TE14" s="190"/>
      <c r="TF14" s="190"/>
      <c r="TG14" s="190"/>
      <c r="TH14" s="190"/>
      <c r="TI14" s="190"/>
      <c r="TJ14" s="190"/>
      <c r="TK14" s="190"/>
      <c r="TL14" s="190"/>
      <c r="TM14" s="190"/>
      <c r="TN14" s="190"/>
      <c r="TO14" s="190"/>
      <c r="TP14" s="190"/>
      <c r="TQ14" s="190"/>
      <c r="TR14" s="190"/>
      <c r="TS14" s="190"/>
      <c r="TT14" s="190"/>
      <c r="TU14" s="190"/>
      <c r="TV14" s="190"/>
      <c r="TW14" s="190"/>
      <c r="TX14" s="190"/>
      <c r="TY14" s="190"/>
      <c r="TZ14" s="190"/>
      <c r="UA14" s="190"/>
      <c r="UB14" s="190"/>
      <c r="UC14" s="190"/>
      <c r="UD14" s="190"/>
      <c r="UE14" s="190"/>
      <c r="UF14" s="190"/>
      <c r="UG14" s="190"/>
      <c r="UH14" s="190"/>
      <c r="UI14" s="190"/>
      <c r="UJ14" s="190"/>
      <c r="UK14" s="190"/>
      <c r="UL14" s="190"/>
      <c r="UM14" s="190"/>
      <c r="UN14" s="190"/>
      <c r="UO14" s="190"/>
      <c r="UP14" s="190"/>
      <c r="UQ14" s="190"/>
      <c r="UR14" s="190"/>
      <c r="US14" s="190"/>
      <c r="UT14" s="190"/>
      <c r="UU14" s="190"/>
      <c r="UV14" s="190"/>
      <c r="UW14" s="190"/>
      <c r="UX14" s="190"/>
      <c r="UY14" s="190"/>
      <c r="UZ14" s="190"/>
      <c r="VA14" s="190"/>
      <c r="VB14" s="190"/>
      <c r="VC14" s="190"/>
      <c r="VD14" s="190"/>
      <c r="VE14" s="190"/>
      <c r="VF14" s="190"/>
      <c r="VG14" s="190"/>
      <c r="VH14" s="190"/>
      <c r="VI14" s="190"/>
      <c r="VJ14" s="190"/>
      <c r="VK14" s="190"/>
      <c r="VL14" s="190"/>
      <c r="VM14" s="190"/>
      <c r="VN14" s="190"/>
      <c r="VO14" s="190"/>
      <c r="VP14" s="190"/>
      <c r="VQ14" s="190"/>
      <c r="VR14" s="190"/>
      <c r="VS14" s="190"/>
      <c r="VT14" s="190"/>
      <c r="VU14" s="190"/>
      <c r="VV14" s="190"/>
      <c r="VW14" s="190"/>
      <c r="VX14" s="190"/>
      <c r="VY14" s="190"/>
      <c r="VZ14" s="190"/>
      <c r="WA14" s="190"/>
      <c r="WB14" s="190"/>
      <c r="WC14" s="190"/>
      <c r="WD14" s="190"/>
      <c r="WE14" s="190"/>
      <c r="WF14" s="190"/>
      <c r="WG14" s="190"/>
      <c r="WH14" s="190"/>
      <c r="WI14" s="190"/>
      <c r="WJ14" s="190"/>
      <c r="WK14" s="190"/>
      <c r="WL14" s="190"/>
      <c r="WM14" s="190"/>
      <c r="WN14" s="190"/>
      <c r="WO14" s="190"/>
      <c r="WP14" s="190"/>
      <c r="WQ14" s="190"/>
      <c r="WR14" s="190"/>
      <c r="WS14" s="190"/>
      <c r="WT14" s="190"/>
      <c r="WU14" s="190"/>
      <c r="WV14" s="190"/>
      <c r="WW14" s="190"/>
      <c r="WX14" s="190"/>
      <c r="WY14" s="190"/>
      <c r="WZ14" s="190"/>
      <c r="XA14" s="190"/>
      <c r="XB14" s="190"/>
      <c r="XC14" s="190"/>
      <c r="XD14" s="190"/>
      <c r="XE14" s="190"/>
      <c r="XF14" s="190"/>
      <c r="XG14" s="190"/>
      <c r="XH14" s="190"/>
      <c r="XI14" s="190"/>
      <c r="XJ14" s="190"/>
      <c r="XK14" s="190"/>
      <c r="XL14" s="190"/>
      <c r="XM14" s="190"/>
      <c r="XN14" s="190"/>
      <c r="XO14" s="190"/>
      <c r="XP14" s="190"/>
      <c r="XQ14" s="190"/>
      <c r="XR14" s="190"/>
      <c r="XS14" s="190"/>
      <c r="XT14" s="190"/>
      <c r="XU14" s="190"/>
      <c r="XV14" s="190"/>
      <c r="XW14" s="190"/>
      <c r="XX14" s="190"/>
      <c r="XY14" s="190"/>
      <c r="XZ14" s="190"/>
      <c r="YA14" s="190"/>
      <c r="YB14" s="190"/>
      <c r="YC14" s="190"/>
      <c r="YD14" s="190"/>
      <c r="YE14" s="190"/>
      <c r="YF14" s="190"/>
      <c r="YG14" s="190"/>
      <c r="YH14" s="190"/>
      <c r="YI14" s="190"/>
      <c r="YJ14" s="190"/>
      <c r="YK14" s="190"/>
      <c r="YL14" s="190"/>
      <c r="YM14" s="190"/>
      <c r="YN14" s="190"/>
      <c r="YO14" s="190"/>
      <c r="YP14" s="190"/>
      <c r="YQ14" s="190"/>
      <c r="YR14" s="190"/>
      <c r="YS14" s="190"/>
      <c r="YT14" s="190"/>
      <c r="YU14" s="190"/>
      <c r="YV14" s="190"/>
      <c r="YW14" s="190"/>
      <c r="YX14" s="190"/>
      <c r="YY14" s="190"/>
      <c r="YZ14" s="190"/>
      <c r="ZA14" s="190"/>
      <c r="ZB14" s="190"/>
      <c r="ZC14" s="190"/>
      <c r="ZD14" s="190"/>
      <c r="ZE14" s="190"/>
      <c r="ZF14" s="190"/>
      <c r="ZG14" s="190"/>
      <c r="ZH14" s="190"/>
      <c r="ZI14" s="190"/>
      <c r="ZJ14" s="190"/>
      <c r="ZK14" s="190"/>
      <c r="ZL14" s="190"/>
      <c r="ZM14" s="190"/>
      <c r="ZN14" s="190"/>
      <c r="ZO14" s="190"/>
      <c r="ZP14" s="190"/>
      <c r="ZQ14" s="190"/>
      <c r="ZR14" s="190"/>
      <c r="ZS14" s="190"/>
      <c r="ZT14" s="190"/>
      <c r="ZU14" s="190"/>
      <c r="ZV14" s="190"/>
      <c r="ZW14" s="190"/>
      <c r="ZX14" s="190"/>
      <c r="ZY14" s="190"/>
      <c r="ZZ14" s="190"/>
      <c r="AAA14" s="190"/>
      <c r="AAB14" s="190"/>
      <c r="AAC14" s="190"/>
      <c r="AAD14" s="190"/>
      <c r="AAE14" s="190"/>
      <c r="AAF14" s="190"/>
      <c r="AAG14" s="190"/>
      <c r="AAH14" s="190"/>
      <c r="AAI14" s="190"/>
      <c r="AAJ14" s="190"/>
      <c r="AAK14" s="190"/>
      <c r="AAL14" s="190"/>
      <c r="AAM14" s="190"/>
      <c r="AAN14" s="190"/>
      <c r="AAO14" s="190"/>
      <c r="AAP14" s="190"/>
      <c r="AAQ14" s="190"/>
      <c r="AAR14" s="190"/>
      <c r="AAS14" s="190"/>
      <c r="AAT14" s="190"/>
      <c r="AAU14" s="190"/>
      <c r="AAV14" s="190"/>
      <c r="AAW14" s="190"/>
      <c r="AAX14" s="190"/>
      <c r="AAY14" s="190"/>
      <c r="AAZ14" s="190"/>
      <c r="ABA14" s="190"/>
      <c r="ABB14" s="190"/>
      <c r="ABC14" s="190"/>
      <c r="ABD14" s="190"/>
      <c r="ABE14" s="190"/>
      <c r="ABF14" s="190"/>
      <c r="ABG14" s="190"/>
      <c r="ABH14" s="190"/>
      <c r="ABI14" s="190"/>
      <c r="ABJ14" s="190"/>
      <c r="ABK14" s="190"/>
      <c r="ABL14" s="190"/>
      <c r="ABM14" s="190"/>
      <c r="ABN14" s="190"/>
      <c r="ABO14" s="190"/>
      <c r="ABP14" s="190"/>
      <c r="ABQ14" s="190"/>
      <c r="ABR14" s="190"/>
      <c r="ABS14" s="190"/>
      <c r="ABT14" s="190"/>
      <c r="ABU14" s="190"/>
      <c r="ABV14" s="190"/>
      <c r="ABW14" s="190"/>
      <c r="ABX14" s="190"/>
      <c r="ABY14" s="190"/>
      <c r="ABZ14" s="190"/>
      <c r="ACA14" s="190"/>
      <c r="ACB14" s="190"/>
      <c r="ACC14" s="190"/>
      <c r="ACD14" s="190"/>
      <c r="ACE14" s="190"/>
      <c r="ACF14" s="190"/>
      <c r="ACG14" s="190"/>
      <c r="ACH14" s="190"/>
      <c r="ACI14" s="190"/>
      <c r="ACJ14" s="190"/>
      <c r="ACK14" s="190"/>
      <c r="ACL14" s="190"/>
      <c r="ACM14" s="190"/>
      <c r="ACN14" s="190"/>
      <c r="ACO14" s="190"/>
      <c r="ACP14" s="190"/>
      <c r="ACQ14" s="190"/>
      <c r="ACR14" s="190"/>
      <c r="ACS14" s="190"/>
      <c r="ACT14" s="190"/>
      <c r="ACU14" s="190"/>
      <c r="ACV14" s="190"/>
      <c r="ACW14" s="190"/>
      <c r="ACX14" s="190"/>
      <c r="ACY14" s="190"/>
      <c r="ACZ14" s="190"/>
      <c r="ADA14" s="190"/>
      <c r="ADB14" s="190"/>
      <c r="ADC14" s="190"/>
      <c r="ADD14" s="190"/>
      <c r="ADE14" s="190"/>
      <c r="ADF14" s="190"/>
      <c r="ADG14" s="190"/>
      <c r="ADH14" s="190"/>
      <c r="ADI14" s="190"/>
      <c r="ADJ14" s="190"/>
      <c r="ADK14" s="190"/>
      <c r="ADL14" s="190"/>
      <c r="ADM14" s="190"/>
      <c r="ADN14" s="190"/>
      <c r="ADO14" s="190"/>
      <c r="ADP14" s="190"/>
      <c r="ADQ14" s="190"/>
      <c r="ADR14" s="190"/>
      <c r="ADS14" s="190"/>
      <c r="ADT14" s="190"/>
      <c r="ADU14" s="190"/>
      <c r="ADV14" s="190"/>
      <c r="ADW14" s="190"/>
      <c r="ADX14" s="190"/>
      <c r="ADY14" s="190"/>
      <c r="ADZ14" s="190"/>
      <c r="AEA14" s="190"/>
      <c r="AEB14" s="190"/>
      <c r="AEC14" s="190"/>
      <c r="AED14" s="190"/>
      <c r="AEE14" s="190"/>
      <c r="AEF14" s="190"/>
      <c r="AEG14" s="190"/>
      <c r="AEH14" s="190"/>
      <c r="AEI14" s="190"/>
      <c r="AEJ14" s="190"/>
      <c r="AEK14" s="190"/>
      <c r="AEL14" s="190"/>
      <c r="AEM14" s="190"/>
      <c r="AEN14" s="190"/>
      <c r="AEO14" s="190"/>
      <c r="AEP14" s="190"/>
      <c r="AEQ14" s="190"/>
      <c r="AER14" s="190"/>
      <c r="AES14" s="190"/>
      <c r="AET14" s="190"/>
      <c r="AEU14" s="190"/>
      <c r="AEV14" s="190"/>
      <c r="AEW14" s="190"/>
      <c r="AEX14" s="190"/>
      <c r="AEY14" s="190"/>
      <c r="AEZ14" s="190"/>
      <c r="AFA14" s="190"/>
      <c r="AFB14" s="190"/>
      <c r="AFC14" s="190"/>
      <c r="AFD14" s="190"/>
      <c r="AFE14" s="190"/>
      <c r="AFF14" s="190"/>
      <c r="AFG14" s="190"/>
      <c r="AFH14" s="190"/>
      <c r="AFI14" s="190"/>
      <c r="AFJ14" s="190"/>
      <c r="AFK14" s="190"/>
      <c r="AFL14" s="190"/>
      <c r="AFM14" s="190"/>
      <c r="AFN14" s="190"/>
      <c r="AFO14" s="190"/>
      <c r="AFP14" s="190"/>
      <c r="AFQ14" s="190"/>
      <c r="AFR14" s="190"/>
      <c r="AFS14" s="190"/>
      <c r="AFT14" s="190"/>
      <c r="AFU14" s="190"/>
      <c r="AFV14" s="190"/>
      <c r="AFW14" s="190"/>
      <c r="AFX14" s="190"/>
      <c r="AFY14" s="190"/>
      <c r="AFZ14" s="190"/>
      <c r="AGA14" s="190"/>
      <c r="AGB14" s="190"/>
      <c r="AGC14" s="190"/>
      <c r="AGD14" s="190"/>
      <c r="AGE14" s="190"/>
      <c r="AGF14" s="190"/>
      <c r="AGG14" s="190"/>
      <c r="AGH14" s="190"/>
      <c r="AGI14" s="190"/>
      <c r="AGJ14" s="190"/>
      <c r="AGK14" s="190"/>
      <c r="AGL14" s="190"/>
      <c r="AGM14" s="190"/>
      <c r="AGN14" s="190"/>
      <c r="AGO14" s="190"/>
      <c r="AGP14" s="190"/>
      <c r="AGQ14" s="190"/>
      <c r="AGR14" s="190"/>
      <c r="AGS14" s="190"/>
      <c r="AGT14" s="190"/>
      <c r="AGU14" s="190"/>
      <c r="AGV14" s="190"/>
      <c r="AGW14" s="190"/>
      <c r="AGX14" s="190"/>
      <c r="AGY14" s="190"/>
      <c r="AGZ14" s="190"/>
      <c r="AHA14" s="190"/>
      <c r="AHB14" s="190"/>
      <c r="AHC14" s="190"/>
      <c r="AHD14" s="190"/>
      <c r="AHE14" s="190"/>
      <c r="AHF14" s="190"/>
      <c r="AHG14" s="190"/>
      <c r="AHH14" s="190"/>
      <c r="AHI14" s="190"/>
      <c r="AHJ14" s="190"/>
      <c r="AHK14" s="190"/>
      <c r="AHL14" s="190"/>
      <c r="AHM14" s="190"/>
      <c r="AHN14" s="190"/>
      <c r="AHO14" s="190"/>
      <c r="AHP14" s="190"/>
      <c r="AHQ14" s="190"/>
      <c r="AHR14" s="190"/>
      <c r="AHS14" s="190"/>
      <c r="AHT14" s="190"/>
      <c r="AHU14" s="190"/>
      <c r="AHV14" s="190"/>
      <c r="AHW14" s="190"/>
      <c r="AHX14" s="190"/>
      <c r="AHY14" s="190"/>
      <c r="AHZ14" s="190"/>
      <c r="AIA14" s="190"/>
      <c r="AIB14" s="190"/>
      <c r="AIC14" s="190"/>
      <c r="AID14" s="190"/>
      <c r="AIE14" s="190"/>
      <c r="AIF14" s="190"/>
      <c r="AIG14" s="190"/>
      <c r="AIH14" s="190"/>
      <c r="AII14" s="190"/>
      <c r="AIJ14" s="190"/>
      <c r="AIK14" s="190"/>
      <c r="AIL14" s="190"/>
      <c r="AIM14" s="190"/>
      <c r="AIN14" s="190"/>
      <c r="AIO14" s="190"/>
      <c r="AIP14" s="190"/>
      <c r="AIQ14" s="190"/>
      <c r="AIR14" s="190"/>
      <c r="AIS14" s="190"/>
    </row>
    <row r="15" spans="1:929" ht="13.75" customHeight="1" x14ac:dyDescent="0.3">
      <c r="A15" s="39"/>
      <c r="B15" s="112"/>
      <c r="C15" s="112"/>
      <c r="D15" s="112"/>
      <c r="E15" s="135"/>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row>
    <row r="16" spans="1:929" ht="29.5" customHeight="1" x14ac:dyDescent="0.3">
      <c r="A16" s="39"/>
      <c r="B16" s="192">
        <v>3</v>
      </c>
      <c r="C16" s="228" t="s">
        <v>118</v>
      </c>
      <c r="D16" s="229"/>
      <c r="E16" s="135"/>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row>
    <row r="17" spans="1:929" ht="17" x14ac:dyDescent="0.5">
      <c r="A17" s="36"/>
      <c r="B17" s="84"/>
      <c r="C17" s="84"/>
      <c r="D17" s="84"/>
      <c r="E17" s="140"/>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row>
    <row r="18" spans="1:929" s="189" customFormat="1" ht="45" customHeight="1" x14ac:dyDescent="0.35">
      <c r="A18" s="187"/>
      <c r="B18" s="233">
        <v>4</v>
      </c>
      <c r="C18" s="234" t="s">
        <v>119</v>
      </c>
      <c r="D18" s="235"/>
      <c r="E18" s="188"/>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c r="GU18" s="190"/>
      <c r="GV18" s="190"/>
      <c r="GW18" s="190"/>
      <c r="GX18" s="190"/>
      <c r="GY18" s="190"/>
      <c r="GZ18" s="190"/>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190"/>
      <c r="IM18" s="190"/>
      <c r="IN18" s="190"/>
      <c r="IO18" s="190"/>
      <c r="IP18" s="190"/>
      <c r="IQ18" s="190"/>
      <c r="IR18" s="190"/>
      <c r="IS18" s="190"/>
      <c r="IT18" s="190"/>
      <c r="IU18" s="190"/>
      <c r="IV18" s="190"/>
      <c r="IW18" s="190"/>
      <c r="IX18" s="190"/>
      <c r="IY18" s="190"/>
      <c r="IZ18" s="190"/>
      <c r="JA18" s="190"/>
      <c r="JB18" s="190"/>
      <c r="JC18" s="190"/>
      <c r="JD18" s="190"/>
      <c r="JE18" s="190"/>
      <c r="JF18" s="190"/>
      <c r="JG18" s="190"/>
      <c r="JH18" s="190"/>
      <c r="JI18" s="190"/>
      <c r="JJ18" s="190"/>
      <c r="JK18" s="190"/>
      <c r="JL18" s="190"/>
      <c r="JM18" s="190"/>
      <c r="JN18" s="190"/>
      <c r="JO18" s="190"/>
      <c r="JP18" s="190"/>
      <c r="JQ18" s="190"/>
      <c r="JR18" s="190"/>
      <c r="JS18" s="190"/>
      <c r="JT18" s="190"/>
      <c r="JU18" s="190"/>
      <c r="JV18" s="190"/>
      <c r="JW18" s="190"/>
      <c r="JX18" s="190"/>
      <c r="JY18" s="190"/>
      <c r="JZ18" s="190"/>
      <c r="KA18" s="190"/>
      <c r="KB18" s="190"/>
      <c r="KC18" s="190"/>
      <c r="KD18" s="190"/>
      <c r="KE18" s="190"/>
      <c r="KF18" s="190"/>
      <c r="KG18" s="190"/>
      <c r="KH18" s="190"/>
      <c r="KI18" s="190"/>
      <c r="KJ18" s="190"/>
      <c r="KK18" s="190"/>
      <c r="KL18" s="190"/>
      <c r="KM18" s="190"/>
      <c r="KN18" s="190"/>
      <c r="KO18" s="190"/>
      <c r="KP18" s="190"/>
      <c r="KQ18" s="190"/>
      <c r="KR18" s="190"/>
      <c r="KS18" s="190"/>
      <c r="KT18" s="190"/>
      <c r="KU18" s="190"/>
      <c r="KV18" s="190"/>
      <c r="KW18" s="190"/>
      <c r="KX18" s="190"/>
      <c r="KY18" s="190"/>
      <c r="KZ18" s="190"/>
      <c r="LA18" s="190"/>
      <c r="LB18" s="190"/>
      <c r="LC18" s="190"/>
      <c r="LD18" s="190"/>
      <c r="LE18" s="190"/>
      <c r="LF18" s="190"/>
      <c r="LG18" s="190"/>
      <c r="LH18" s="190"/>
      <c r="LI18" s="190"/>
      <c r="LJ18" s="190"/>
      <c r="LK18" s="190"/>
      <c r="LL18" s="190"/>
      <c r="LM18" s="190"/>
      <c r="LN18" s="190"/>
      <c r="LO18" s="190"/>
      <c r="LP18" s="190"/>
      <c r="LQ18" s="190"/>
      <c r="LR18" s="190"/>
      <c r="LS18" s="190"/>
      <c r="LT18" s="190"/>
      <c r="LU18" s="190"/>
      <c r="LV18" s="190"/>
      <c r="LW18" s="190"/>
      <c r="LX18" s="190"/>
      <c r="LY18" s="190"/>
      <c r="LZ18" s="190"/>
      <c r="MA18" s="190"/>
      <c r="MB18" s="190"/>
      <c r="MC18" s="190"/>
      <c r="MD18" s="190"/>
      <c r="ME18" s="190"/>
      <c r="MF18" s="190"/>
      <c r="MG18" s="190"/>
      <c r="MH18" s="190"/>
      <c r="MI18" s="190"/>
      <c r="MJ18" s="190"/>
      <c r="MK18" s="190"/>
      <c r="ML18" s="190"/>
      <c r="MM18" s="190"/>
      <c r="MN18" s="190"/>
      <c r="MO18" s="190"/>
      <c r="MP18" s="190"/>
      <c r="MQ18" s="190"/>
      <c r="MR18" s="190"/>
      <c r="MS18" s="190"/>
      <c r="MT18" s="190"/>
      <c r="MU18" s="190"/>
      <c r="MV18" s="190"/>
      <c r="MW18" s="190"/>
      <c r="MX18" s="190"/>
      <c r="MY18" s="190"/>
      <c r="MZ18" s="190"/>
      <c r="NA18" s="190"/>
      <c r="NB18" s="190"/>
      <c r="NC18" s="190"/>
      <c r="ND18" s="190"/>
      <c r="NE18" s="190"/>
      <c r="NF18" s="190"/>
      <c r="NG18" s="190"/>
      <c r="NH18" s="190"/>
      <c r="NI18" s="190"/>
      <c r="NJ18" s="190"/>
      <c r="NK18" s="190"/>
      <c r="NL18" s="190"/>
      <c r="NM18" s="190"/>
      <c r="NN18" s="190"/>
      <c r="NO18" s="190"/>
      <c r="NP18" s="190"/>
      <c r="NQ18" s="190"/>
      <c r="NR18" s="190"/>
      <c r="NS18" s="190"/>
      <c r="NT18" s="190"/>
      <c r="NU18" s="190"/>
      <c r="NV18" s="190"/>
      <c r="NW18" s="190"/>
      <c r="NX18" s="190"/>
      <c r="NY18" s="190"/>
      <c r="NZ18" s="190"/>
      <c r="OA18" s="190"/>
      <c r="OB18" s="190"/>
      <c r="OC18" s="190"/>
      <c r="OD18" s="190"/>
      <c r="OE18" s="190"/>
      <c r="OF18" s="190"/>
      <c r="OG18" s="190"/>
      <c r="OH18" s="190"/>
      <c r="OI18" s="190"/>
      <c r="OJ18" s="190"/>
      <c r="OK18" s="190"/>
      <c r="OL18" s="190"/>
      <c r="OM18" s="190"/>
      <c r="ON18" s="190"/>
      <c r="OO18" s="190"/>
      <c r="OP18" s="190"/>
      <c r="OQ18" s="190"/>
      <c r="OR18" s="190"/>
      <c r="OS18" s="190"/>
      <c r="OT18" s="190"/>
      <c r="OU18" s="190"/>
      <c r="OV18" s="190"/>
      <c r="OW18" s="190"/>
      <c r="OX18" s="190"/>
      <c r="OY18" s="190"/>
      <c r="OZ18" s="190"/>
      <c r="PA18" s="190"/>
      <c r="PB18" s="190"/>
      <c r="PC18" s="190"/>
      <c r="PD18" s="190"/>
      <c r="PE18" s="190"/>
      <c r="PF18" s="190"/>
      <c r="PG18" s="190"/>
      <c r="PH18" s="190"/>
      <c r="PI18" s="190"/>
      <c r="PJ18" s="190"/>
      <c r="PK18" s="190"/>
      <c r="PL18" s="190"/>
      <c r="PM18" s="190"/>
      <c r="PN18" s="190"/>
      <c r="PO18" s="190"/>
      <c r="PP18" s="190"/>
      <c r="PQ18" s="190"/>
      <c r="PR18" s="190"/>
      <c r="PS18" s="190"/>
      <c r="PT18" s="190"/>
      <c r="PU18" s="190"/>
      <c r="PV18" s="190"/>
      <c r="PW18" s="190"/>
      <c r="PX18" s="190"/>
      <c r="PY18" s="190"/>
      <c r="PZ18" s="190"/>
      <c r="QA18" s="190"/>
      <c r="QB18" s="190"/>
      <c r="QC18" s="190"/>
      <c r="QD18" s="190"/>
      <c r="QE18" s="190"/>
      <c r="QF18" s="190"/>
      <c r="QG18" s="190"/>
      <c r="QH18" s="190"/>
      <c r="QI18" s="190"/>
      <c r="QJ18" s="190"/>
      <c r="QK18" s="190"/>
      <c r="QL18" s="190"/>
      <c r="QM18" s="190"/>
      <c r="QN18" s="190"/>
      <c r="QO18" s="190"/>
      <c r="QP18" s="190"/>
      <c r="QQ18" s="190"/>
      <c r="QR18" s="190"/>
      <c r="QS18" s="190"/>
      <c r="QT18" s="190"/>
      <c r="QU18" s="190"/>
      <c r="QV18" s="190"/>
      <c r="QW18" s="190"/>
      <c r="QX18" s="190"/>
      <c r="QY18" s="190"/>
      <c r="QZ18" s="190"/>
      <c r="RA18" s="190"/>
      <c r="RB18" s="190"/>
      <c r="RC18" s="190"/>
      <c r="RD18" s="190"/>
      <c r="RE18" s="190"/>
      <c r="RF18" s="190"/>
      <c r="RG18" s="190"/>
      <c r="RH18" s="190"/>
      <c r="RI18" s="190"/>
      <c r="RJ18" s="190"/>
      <c r="RK18" s="190"/>
      <c r="RL18" s="190"/>
      <c r="RM18" s="190"/>
      <c r="RN18" s="190"/>
      <c r="RO18" s="190"/>
      <c r="RP18" s="190"/>
      <c r="RQ18" s="190"/>
      <c r="RR18" s="190"/>
      <c r="RS18" s="190"/>
      <c r="RT18" s="190"/>
      <c r="RU18" s="190"/>
      <c r="RV18" s="190"/>
      <c r="RW18" s="190"/>
      <c r="RX18" s="190"/>
      <c r="RY18" s="190"/>
      <c r="RZ18" s="190"/>
      <c r="SA18" s="190"/>
      <c r="SB18" s="190"/>
      <c r="SC18" s="190"/>
      <c r="SD18" s="190"/>
      <c r="SE18" s="190"/>
      <c r="SF18" s="190"/>
      <c r="SG18" s="190"/>
      <c r="SH18" s="190"/>
      <c r="SI18" s="190"/>
      <c r="SJ18" s="190"/>
      <c r="SK18" s="190"/>
      <c r="SL18" s="190"/>
      <c r="SM18" s="190"/>
      <c r="SN18" s="190"/>
      <c r="SO18" s="190"/>
      <c r="SP18" s="190"/>
      <c r="SQ18" s="190"/>
      <c r="SR18" s="190"/>
      <c r="SS18" s="190"/>
      <c r="ST18" s="190"/>
      <c r="SU18" s="190"/>
      <c r="SV18" s="190"/>
      <c r="SW18" s="190"/>
      <c r="SX18" s="190"/>
      <c r="SY18" s="190"/>
      <c r="SZ18" s="190"/>
      <c r="TA18" s="190"/>
      <c r="TB18" s="190"/>
      <c r="TC18" s="190"/>
      <c r="TD18" s="190"/>
      <c r="TE18" s="190"/>
      <c r="TF18" s="190"/>
      <c r="TG18" s="190"/>
      <c r="TH18" s="190"/>
      <c r="TI18" s="190"/>
      <c r="TJ18" s="190"/>
      <c r="TK18" s="190"/>
      <c r="TL18" s="190"/>
      <c r="TM18" s="190"/>
      <c r="TN18" s="190"/>
      <c r="TO18" s="190"/>
      <c r="TP18" s="190"/>
      <c r="TQ18" s="190"/>
      <c r="TR18" s="190"/>
      <c r="TS18" s="190"/>
      <c r="TT18" s="190"/>
      <c r="TU18" s="190"/>
      <c r="TV18" s="190"/>
      <c r="TW18" s="190"/>
      <c r="TX18" s="190"/>
      <c r="TY18" s="190"/>
      <c r="TZ18" s="190"/>
      <c r="UA18" s="190"/>
      <c r="UB18" s="190"/>
      <c r="UC18" s="190"/>
      <c r="UD18" s="190"/>
      <c r="UE18" s="190"/>
      <c r="UF18" s="190"/>
      <c r="UG18" s="190"/>
      <c r="UH18" s="190"/>
      <c r="UI18" s="190"/>
      <c r="UJ18" s="190"/>
      <c r="UK18" s="190"/>
      <c r="UL18" s="190"/>
      <c r="UM18" s="190"/>
      <c r="UN18" s="190"/>
      <c r="UO18" s="190"/>
      <c r="UP18" s="190"/>
      <c r="UQ18" s="190"/>
      <c r="UR18" s="190"/>
      <c r="US18" s="190"/>
      <c r="UT18" s="190"/>
      <c r="UU18" s="190"/>
      <c r="UV18" s="190"/>
      <c r="UW18" s="190"/>
      <c r="UX18" s="190"/>
      <c r="UY18" s="190"/>
      <c r="UZ18" s="190"/>
      <c r="VA18" s="190"/>
      <c r="VB18" s="190"/>
      <c r="VC18" s="190"/>
      <c r="VD18" s="190"/>
      <c r="VE18" s="190"/>
      <c r="VF18" s="190"/>
      <c r="VG18" s="190"/>
      <c r="VH18" s="190"/>
      <c r="VI18" s="190"/>
      <c r="VJ18" s="190"/>
      <c r="VK18" s="190"/>
      <c r="VL18" s="190"/>
      <c r="VM18" s="190"/>
      <c r="VN18" s="190"/>
      <c r="VO18" s="190"/>
      <c r="VP18" s="190"/>
      <c r="VQ18" s="190"/>
      <c r="VR18" s="190"/>
      <c r="VS18" s="190"/>
      <c r="VT18" s="190"/>
      <c r="VU18" s="190"/>
      <c r="VV18" s="190"/>
      <c r="VW18" s="190"/>
      <c r="VX18" s="190"/>
      <c r="VY18" s="190"/>
      <c r="VZ18" s="190"/>
      <c r="WA18" s="190"/>
      <c r="WB18" s="190"/>
      <c r="WC18" s="190"/>
      <c r="WD18" s="190"/>
      <c r="WE18" s="190"/>
      <c r="WF18" s="190"/>
      <c r="WG18" s="190"/>
      <c r="WH18" s="190"/>
      <c r="WI18" s="190"/>
      <c r="WJ18" s="190"/>
      <c r="WK18" s="190"/>
      <c r="WL18" s="190"/>
      <c r="WM18" s="190"/>
      <c r="WN18" s="190"/>
      <c r="WO18" s="190"/>
      <c r="WP18" s="190"/>
      <c r="WQ18" s="190"/>
      <c r="WR18" s="190"/>
      <c r="WS18" s="190"/>
      <c r="WT18" s="190"/>
      <c r="WU18" s="190"/>
      <c r="WV18" s="190"/>
      <c r="WW18" s="190"/>
      <c r="WX18" s="190"/>
      <c r="WY18" s="190"/>
      <c r="WZ18" s="190"/>
      <c r="XA18" s="190"/>
      <c r="XB18" s="190"/>
      <c r="XC18" s="190"/>
      <c r="XD18" s="190"/>
      <c r="XE18" s="190"/>
      <c r="XF18" s="190"/>
      <c r="XG18" s="190"/>
      <c r="XH18" s="190"/>
      <c r="XI18" s="190"/>
      <c r="XJ18" s="190"/>
      <c r="XK18" s="190"/>
      <c r="XL18" s="190"/>
      <c r="XM18" s="190"/>
      <c r="XN18" s="190"/>
      <c r="XO18" s="190"/>
      <c r="XP18" s="190"/>
      <c r="XQ18" s="190"/>
      <c r="XR18" s="190"/>
      <c r="XS18" s="190"/>
      <c r="XT18" s="190"/>
      <c r="XU18" s="190"/>
      <c r="XV18" s="190"/>
      <c r="XW18" s="190"/>
      <c r="XX18" s="190"/>
      <c r="XY18" s="190"/>
      <c r="XZ18" s="190"/>
      <c r="YA18" s="190"/>
      <c r="YB18" s="190"/>
      <c r="YC18" s="190"/>
      <c r="YD18" s="190"/>
      <c r="YE18" s="190"/>
      <c r="YF18" s="190"/>
      <c r="YG18" s="190"/>
      <c r="YH18" s="190"/>
      <c r="YI18" s="190"/>
      <c r="YJ18" s="190"/>
      <c r="YK18" s="190"/>
      <c r="YL18" s="190"/>
      <c r="YM18" s="190"/>
      <c r="YN18" s="190"/>
      <c r="YO18" s="190"/>
      <c r="YP18" s="190"/>
      <c r="YQ18" s="190"/>
      <c r="YR18" s="190"/>
      <c r="YS18" s="190"/>
      <c r="YT18" s="190"/>
      <c r="YU18" s="190"/>
      <c r="YV18" s="190"/>
      <c r="YW18" s="190"/>
      <c r="YX18" s="190"/>
      <c r="YY18" s="190"/>
      <c r="YZ18" s="190"/>
      <c r="ZA18" s="190"/>
      <c r="ZB18" s="190"/>
      <c r="ZC18" s="190"/>
      <c r="ZD18" s="190"/>
      <c r="ZE18" s="190"/>
      <c r="ZF18" s="190"/>
      <c r="ZG18" s="190"/>
      <c r="ZH18" s="190"/>
      <c r="ZI18" s="190"/>
      <c r="ZJ18" s="190"/>
      <c r="ZK18" s="190"/>
      <c r="ZL18" s="190"/>
      <c r="ZM18" s="190"/>
      <c r="ZN18" s="190"/>
      <c r="ZO18" s="190"/>
      <c r="ZP18" s="190"/>
      <c r="ZQ18" s="190"/>
      <c r="ZR18" s="190"/>
      <c r="ZS18" s="190"/>
      <c r="ZT18" s="190"/>
      <c r="ZU18" s="190"/>
      <c r="ZV18" s="190"/>
      <c r="ZW18" s="190"/>
      <c r="ZX18" s="190"/>
      <c r="ZY18" s="190"/>
      <c r="ZZ18" s="190"/>
      <c r="AAA18" s="190"/>
      <c r="AAB18" s="190"/>
      <c r="AAC18" s="190"/>
      <c r="AAD18" s="190"/>
      <c r="AAE18" s="190"/>
      <c r="AAF18" s="190"/>
      <c r="AAG18" s="190"/>
      <c r="AAH18" s="190"/>
      <c r="AAI18" s="190"/>
      <c r="AAJ18" s="190"/>
      <c r="AAK18" s="190"/>
      <c r="AAL18" s="190"/>
      <c r="AAM18" s="190"/>
      <c r="AAN18" s="190"/>
      <c r="AAO18" s="190"/>
      <c r="AAP18" s="190"/>
      <c r="AAQ18" s="190"/>
      <c r="AAR18" s="190"/>
      <c r="AAS18" s="190"/>
      <c r="AAT18" s="190"/>
      <c r="AAU18" s="190"/>
      <c r="AAV18" s="190"/>
      <c r="AAW18" s="190"/>
      <c r="AAX18" s="190"/>
      <c r="AAY18" s="190"/>
      <c r="AAZ18" s="190"/>
      <c r="ABA18" s="190"/>
      <c r="ABB18" s="190"/>
      <c r="ABC18" s="190"/>
      <c r="ABD18" s="190"/>
      <c r="ABE18" s="190"/>
      <c r="ABF18" s="190"/>
      <c r="ABG18" s="190"/>
      <c r="ABH18" s="190"/>
      <c r="ABI18" s="190"/>
      <c r="ABJ18" s="190"/>
      <c r="ABK18" s="190"/>
      <c r="ABL18" s="190"/>
      <c r="ABM18" s="190"/>
      <c r="ABN18" s="190"/>
      <c r="ABO18" s="190"/>
      <c r="ABP18" s="190"/>
      <c r="ABQ18" s="190"/>
      <c r="ABR18" s="190"/>
      <c r="ABS18" s="190"/>
      <c r="ABT18" s="190"/>
      <c r="ABU18" s="190"/>
      <c r="ABV18" s="190"/>
      <c r="ABW18" s="190"/>
      <c r="ABX18" s="190"/>
      <c r="ABY18" s="190"/>
      <c r="ABZ18" s="190"/>
      <c r="ACA18" s="190"/>
      <c r="ACB18" s="190"/>
      <c r="ACC18" s="190"/>
      <c r="ACD18" s="190"/>
      <c r="ACE18" s="190"/>
      <c r="ACF18" s="190"/>
      <c r="ACG18" s="190"/>
      <c r="ACH18" s="190"/>
      <c r="ACI18" s="190"/>
      <c r="ACJ18" s="190"/>
      <c r="ACK18" s="190"/>
      <c r="ACL18" s="190"/>
      <c r="ACM18" s="190"/>
      <c r="ACN18" s="190"/>
      <c r="ACO18" s="190"/>
      <c r="ACP18" s="190"/>
      <c r="ACQ18" s="190"/>
      <c r="ACR18" s="190"/>
      <c r="ACS18" s="190"/>
      <c r="ACT18" s="190"/>
      <c r="ACU18" s="190"/>
      <c r="ACV18" s="190"/>
      <c r="ACW18" s="190"/>
      <c r="ACX18" s="190"/>
      <c r="ACY18" s="190"/>
      <c r="ACZ18" s="190"/>
      <c r="ADA18" s="190"/>
      <c r="ADB18" s="190"/>
      <c r="ADC18" s="190"/>
      <c r="ADD18" s="190"/>
      <c r="ADE18" s="190"/>
      <c r="ADF18" s="190"/>
      <c r="ADG18" s="190"/>
      <c r="ADH18" s="190"/>
      <c r="ADI18" s="190"/>
      <c r="ADJ18" s="190"/>
      <c r="ADK18" s="190"/>
      <c r="ADL18" s="190"/>
      <c r="ADM18" s="190"/>
      <c r="ADN18" s="190"/>
      <c r="ADO18" s="190"/>
      <c r="ADP18" s="190"/>
      <c r="ADQ18" s="190"/>
      <c r="ADR18" s="190"/>
      <c r="ADS18" s="190"/>
      <c r="ADT18" s="190"/>
      <c r="ADU18" s="190"/>
      <c r="ADV18" s="190"/>
      <c r="ADW18" s="190"/>
      <c r="ADX18" s="190"/>
      <c r="ADY18" s="190"/>
      <c r="ADZ18" s="190"/>
      <c r="AEA18" s="190"/>
      <c r="AEB18" s="190"/>
      <c r="AEC18" s="190"/>
      <c r="AED18" s="190"/>
      <c r="AEE18" s="190"/>
      <c r="AEF18" s="190"/>
      <c r="AEG18" s="190"/>
      <c r="AEH18" s="190"/>
      <c r="AEI18" s="190"/>
      <c r="AEJ18" s="190"/>
      <c r="AEK18" s="190"/>
      <c r="AEL18" s="190"/>
      <c r="AEM18" s="190"/>
      <c r="AEN18" s="190"/>
      <c r="AEO18" s="190"/>
      <c r="AEP18" s="190"/>
      <c r="AEQ18" s="190"/>
      <c r="AER18" s="190"/>
      <c r="AES18" s="190"/>
      <c r="AET18" s="190"/>
      <c r="AEU18" s="190"/>
      <c r="AEV18" s="190"/>
      <c r="AEW18" s="190"/>
      <c r="AEX18" s="190"/>
      <c r="AEY18" s="190"/>
      <c r="AEZ18" s="190"/>
      <c r="AFA18" s="190"/>
      <c r="AFB18" s="190"/>
      <c r="AFC18" s="190"/>
      <c r="AFD18" s="190"/>
      <c r="AFE18" s="190"/>
      <c r="AFF18" s="190"/>
      <c r="AFG18" s="190"/>
      <c r="AFH18" s="190"/>
      <c r="AFI18" s="190"/>
      <c r="AFJ18" s="190"/>
      <c r="AFK18" s="190"/>
      <c r="AFL18" s="190"/>
      <c r="AFM18" s="190"/>
      <c r="AFN18" s="190"/>
      <c r="AFO18" s="190"/>
      <c r="AFP18" s="190"/>
      <c r="AFQ18" s="190"/>
      <c r="AFR18" s="190"/>
      <c r="AFS18" s="190"/>
      <c r="AFT18" s="190"/>
      <c r="AFU18" s="190"/>
      <c r="AFV18" s="190"/>
      <c r="AFW18" s="190"/>
      <c r="AFX18" s="190"/>
      <c r="AFY18" s="190"/>
      <c r="AFZ18" s="190"/>
      <c r="AGA18" s="190"/>
      <c r="AGB18" s="190"/>
      <c r="AGC18" s="190"/>
      <c r="AGD18" s="190"/>
      <c r="AGE18" s="190"/>
      <c r="AGF18" s="190"/>
      <c r="AGG18" s="190"/>
      <c r="AGH18" s="190"/>
      <c r="AGI18" s="190"/>
      <c r="AGJ18" s="190"/>
      <c r="AGK18" s="190"/>
      <c r="AGL18" s="190"/>
      <c r="AGM18" s="190"/>
      <c r="AGN18" s="190"/>
      <c r="AGO18" s="190"/>
      <c r="AGP18" s="190"/>
      <c r="AGQ18" s="190"/>
      <c r="AGR18" s="190"/>
      <c r="AGS18" s="190"/>
      <c r="AGT18" s="190"/>
      <c r="AGU18" s="190"/>
      <c r="AGV18" s="190"/>
      <c r="AGW18" s="190"/>
      <c r="AGX18" s="190"/>
      <c r="AGY18" s="190"/>
      <c r="AGZ18" s="190"/>
      <c r="AHA18" s="190"/>
      <c r="AHB18" s="190"/>
      <c r="AHC18" s="190"/>
      <c r="AHD18" s="190"/>
      <c r="AHE18" s="190"/>
      <c r="AHF18" s="190"/>
      <c r="AHG18" s="190"/>
      <c r="AHH18" s="190"/>
      <c r="AHI18" s="190"/>
      <c r="AHJ18" s="190"/>
      <c r="AHK18" s="190"/>
      <c r="AHL18" s="190"/>
      <c r="AHM18" s="190"/>
      <c r="AHN18" s="190"/>
      <c r="AHO18" s="190"/>
      <c r="AHP18" s="190"/>
      <c r="AHQ18" s="190"/>
      <c r="AHR18" s="190"/>
      <c r="AHS18" s="190"/>
      <c r="AHT18" s="190"/>
      <c r="AHU18" s="190"/>
      <c r="AHV18" s="190"/>
      <c r="AHW18" s="190"/>
      <c r="AHX18" s="190"/>
      <c r="AHY18" s="190"/>
      <c r="AHZ18" s="190"/>
      <c r="AIA18" s="190"/>
      <c r="AIB18" s="190"/>
      <c r="AIC18" s="190"/>
      <c r="AID18" s="190"/>
      <c r="AIE18" s="190"/>
      <c r="AIF18" s="190"/>
      <c r="AIG18" s="190"/>
      <c r="AIH18" s="190"/>
      <c r="AII18" s="190"/>
      <c r="AIJ18" s="190"/>
      <c r="AIK18" s="190"/>
      <c r="AIL18" s="190"/>
      <c r="AIM18" s="190"/>
      <c r="AIN18" s="190"/>
      <c r="AIO18" s="190"/>
      <c r="AIP18" s="190"/>
      <c r="AIQ18" s="190"/>
      <c r="AIR18" s="190"/>
      <c r="AIS18" s="190"/>
    </row>
    <row r="19" spans="1:929" ht="120" customHeight="1" x14ac:dyDescent="0.3">
      <c r="A19" s="36"/>
      <c r="B19" s="233"/>
      <c r="C19" s="93" t="s">
        <v>27</v>
      </c>
      <c r="D19" s="116" t="s">
        <v>105</v>
      </c>
      <c r="E19" s="135"/>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row>
    <row r="20" spans="1:929" ht="6.65" customHeight="1" x14ac:dyDescent="0.5">
      <c r="A20" s="36"/>
      <c r="B20" s="233"/>
      <c r="C20" s="85"/>
      <c r="D20" s="84"/>
      <c r="E20" s="135"/>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row>
    <row r="21" spans="1:929" ht="60" customHeight="1" x14ac:dyDescent="0.3">
      <c r="A21" s="36"/>
      <c r="B21" s="233"/>
      <c r="C21" s="191" t="s">
        <v>28</v>
      </c>
      <c r="D21" s="116" t="s">
        <v>112</v>
      </c>
      <c r="E21" s="135"/>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row>
    <row r="22" spans="1:929" ht="6.65" customHeight="1" x14ac:dyDescent="0.5">
      <c r="A22" s="36"/>
      <c r="B22" s="233"/>
      <c r="C22" s="85"/>
      <c r="D22" s="84"/>
      <c r="E22" s="135"/>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row>
    <row r="23" spans="1:929" ht="65.150000000000006" customHeight="1" x14ac:dyDescent="0.3">
      <c r="A23" s="36"/>
      <c r="B23" s="233"/>
      <c r="C23" s="94" t="s">
        <v>29</v>
      </c>
      <c r="D23" s="116" t="s">
        <v>113</v>
      </c>
      <c r="E23" s="135"/>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t="s">
        <v>98</v>
      </c>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row>
    <row r="24" spans="1:929" ht="6" customHeight="1" x14ac:dyDescent="0.5">
      <c r="A24" s="36"/>
      <c r="B24" s="233"/>
      <c r="C24" s="86"/>
      <c r="D24" s="84"/>
      <c r="E24" s="140"/>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row>
    <row r="25" spans="1:929" ht="110.15" customHeight="1" x14ac:dyDescent="0.3">
      <c r="A25" s="36"/>
      <c r="B25" s="233"/>
      <c r="C25" s="95" t="s">
        <v>30</v>
      </c>
      <c r="D25" s="115" t="s">
        <v>114</v>
      </c>
      <c r="E25" s="135"/>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row>
    <row r="26" spans="1:929" ht="6.65" customHeight="1" x14ac:dyDescent="0.5">
      <c r="A26" s="36"/>
      <c r="B26" s="233"/>
      <c r="C26" s="87"/>
      <c r="D26" s="96"/>
      <c r="E26" s="135"/>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row>
    <row r="27" spans="1:929" ht="80.150000000000006" customHeight="1" x14ac:dyDescent="0.3">
      <c r="A27" s="36"/>
      <c r="B27" s="233"/>
      <c r="C27" s="97" t="s">
        <v>31</v>
      </c>
      <c r="D27" s="117" t="s">
        <v>115</v>
      </c>
      <c r="E27" s="135"/>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row>
    <row r="28" spans="1:929" ht="12.65" customHeight="1" x14ac:dyDescent="0.5">
      <c r="A28" s="36"/>
      <c r="B28" s="84"/>
      <c r="C28" s="84"/>
      <c r="D28" s="84"/>
      <c r="E28" s="135"/>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row>
    <row r="29" spans="1:929" ht="46.4" customHeight="1" x14ac:dyDescent="0.3">
      <c r="A29" s="39"/>
      <c r="B29" s="92">
        <v>5</v>
      </c>
      <c r="C29" s="226" t="s">
        <v>107</v>
      </c>
      <c r="D29" s="227"/>
      <c r="E29" s="135"/>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row>
    <row r="30" spans="1:929" ht="11.5" customHeight="1" x14ac:dyDescent="0.3">
      <c r="A30" s="39"/>
      <c r="B30" s="98"/>
      <c r="C30" s="98"/>
      <c r="D30" s="98"/>
      <c r="E30" s="135"/>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row>
    <row r="31" spans="1:929" ht="125.15" customHeight="1" x14ac:dyDescent="0.3">
      <c r="A31" s="39"/>
      <c r="B31" s="92">
        <v>6</v>
      </c>
      <c r="C31" s="237" t="s">
        <v>219</v>
      </c>
      <c r="D31" s="238"/>
      <c r="E31" s="135"/>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t="s">
        <v>102</v>
      </c>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row>
    <row r="32" spans="1:929" ht="11.5" customHeight="1" x14ac:dyDescent="0.3">
      <c r="A32" s="39"/>
      <c r="B32" s="98"/>
      <c r="C32" s="98"/>
      <c r="D32" s="98"/>
      <c r="E32" s="135"/>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row>
    <row r="33" spans="1:929" ht="45" customHeight="1" x14ac:dyDescent="0.3">
      <c r="A33" s="39"/>
      <c r="B33" s="92">
        <v>7</v>
      </c>
      <c r="C33" s="239" t="s">
        <v>106</v>
      </c>
      <c r="D33" s="240"/>
      <c r="E33" s="135"/>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row>
    <row r="34" spans="1:929" ht="32.15" customHeight="1" x14ac:dyDescent="0.5">
      <c r="A34" s="39"/>
      <c r="B34" s="88"/>
      <c r="C34" s="101"/>
      <c r="D34" s="101"/>
      <c r="E34" s="135"/>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row>
    <row r="35" spans="1:929" ht="18.5" x14ac:dyDescent="0.55000000000000004">
      <c r="A35" s="36"/>
      <c r="B35" s="89"/>
      <c r="C35" s="89"/>
      <c r="D35" s="89"/>
      <c r="E35" s="135"/>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c r="JA35" s="113"/>
      <c r="JB35" s="113"/>
      <c r="JC35" s="113"/>
      <c r="JD35" s="113"/>
      <c r="JE35" s="113"/>
      <c r="JF35" s="113"/>
      <c r="JG35" s="113"/>
      <c r="JH35" s="113"/>
      <c r="JI35" s="113"/>
      <c r="JJ35" s="113"/>
      <c r="JK35" s="113"/>
      <c r="JL35" s="113"/>
      <c r="JM35" s="113"/>
      <c r="JN35" s="113"/>
      <c r="JO35" s="113"/>
      <c r="JP35" s="113"/>
      <c r="JQ35" s="113"/>
      <c r="JR35" s="113"/>
      <c r="JS35" s="113"/>
      <c r="JT35" s="113"/>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3"/>
      <c r="NH35" s="113"/>
      <c r="NI35" s="113"/>
      <c r="NJ35" s="113"/>
      <c r="NK35" s="113"/>
      <c r="NL35" s="113"/>
      <c r="NM35" s="113"/>
      <c r="NN35" s="113"/>
      <c r="NO35" s="113"/>
      <c r="NP35" s="113"/>
      <c r="NQ35" s="113"/>
      <c r="NR35" s="113"/>
      <c r="NS35" s="113"/>
      <c r="NT35" s="113"/>
      <c r="NU35" s="113"/>
      <c r="NV35" s="113"/>
      <c r="NW35" s="113"/>
      <c r="NX35" s="113"/>
      <c r="NY35" s="113"/>
      <c r="NZ35" s="113"/>
      <c r="OA35" s="113"/>
      <c r="OB35" s="113"/>
      <c r="OC35" s="113"/>
      <c r="OD35" s="113"/>
      <c r="OE35" s="113"/>
      <c r="OF35" s="113"/>
      <c r="OG35" s="113"/>
      <c r="OH35" s="113"/>
      <c r="OI35" s="113"/>
      <c r="OJ35" s="113"/>
      <c r="OK35" s="113"/>
      <c r="OL35" s="113"/>
      <c r="OM35" s="113"/>
      <c r="ON35" s="113"/>
      <c r="OO35" s="113"/>
      <c r="OP35" s="113"/>
      <c r="OQ35" s="113"/>
      <c r="OR35" s="113"/>
      <c r="OS35" s="113"/>
      <c r="OT35" s="113"/>
      <c r="OU35" s="113"/>
      <c r="OV35" s="113"/>
      <c r="OW35" s="113"/>
      <c r="OX35" s="113"/>
      <c r="OY35" s="113"/>
      <c r="OZ35" s="113"/>
      <c r="PA35" s="113"/>
      <c r="PB35" s="113"/>
      <c r="PC35" s="113"/>
      <c r="PD35" s="113"/>
      <c r="PE35" s="113"/>
      <c r="PF35" s="113"/>
      <c r="PG35" s="113"/>
      <c r="PH35" s="113"/>
      <c r="PI35" s="113"/>
      <c r="PJ35" s="113"/>
      <c r="PK35" s="113"/>
      <c r="PL35" s="113"/>
      <c r="PM35" s="113"/>
      <c r="PN35" s="113"/>
      <c r="PO35" s="113"/>
      <c r="PP35" s="113"/>
      <c r="PQ35" s="113"/>
      <c r="PR35" s="113"/>
      <c r="PS35" s="113"/>
      <c r="PT35" s="113"/>
      <c r="PU35" s="113"/>
      <c r="PV35" s="113"/>
      <c r="PW35" s="113"/>
      <c r="PX35" s="113"/>
      <c r="PY35" s="113"/>
      <c r="PZ35" s="113"/>
      <c r="QA35" s="113"/>
      <c r="QB35" s="113"/>
      <c r="QC35" s="113"/>
      <c r="QD35" s="113"/>
      <c r="QE35" s="113"/>
      <c r="QF35" s="113"/>
      <c r="QG35" s="113"/>
      <c r="QH35" s="113"/>
      <c r="QI35" s="113"/>
      <c r="QJ35" s="113"/>
      <c r="QK35" s="113"/>
      <c r="QL35" s="113"/>
      <c r="QM35" s="113"/>
      <c r="QN35" s="113"/>
      <c r="QO35" s="113"/>
      <c r="QP35" s="113"/>
      <c r="QQ35" s="113"/>
      <c r="QR35" s="113"/>
      <c r="QS35" s="113"/>
      <c r="QT35" s="113"/>
      <c r="QU35" s="113"/>
      <c r="QV35" s="113"/>
      <c r="QW35" s="113"/>
      <c r="QX35" s="113"/>
      <c r="QY35" s="113"/>
      <c r="QZ35" s="113"/>
      <c r="RA35" s="113"/>
      <c r="RB35" s="113"/>
      <c r="RC35" s="113"/>
      <c r="RD35" s="113"/>
      <c r="RE35" s="113"/>
      <c r="RF35" s="113"/>
      <c r="RG35" s="113"/>
      <c r="RH35" s="113"/>
      <c r="RI35" s="113"/>
      <c r="RJ35" s="113"/>
      <c r="RK35" s="113"/>
      <c r="RL35" s="113"/>
      <c r="RM35" s="113"/>
      <c r="RN35" s="113"/>
      <c r="RO35" s="113"/>
      <c r="RP35" s="113"/>
      <c r="RQ35" s="113"/>
      <c r="RR35" s="113"/>
      <c r="RS35" s="113"/>
      <c r="RT35" s="113"/>
      <c r="RU35" s="113"/>
      <c r="RV35" s="113"/>
      <c r="RW35" s="113"/>
      <c r="RX35" s="113"/>
      <c r="RY35" s="113"/>
      <c r="RZ35" s="113"/>
      <c r="SA35" s="113"/>
      <c r="SB35" s="113"/>
      <c r="SC35" s="113"/>
      <c r="SD35" s="113"/>
      <c r="SE35" s="113"/>
      <c r="SF35" s="113"/>
      <c r="SG35" s="113"/>
      <c r="SH35" s="113"/>
      <c r="SI35" s="113"/>
      <c r="SJ35" s="113"/>
      <c r="SK35" s="113"/>
      <c r="SL35" s="113"/>
      <c r="SM35" s="113"/>
      <c r="SN35" s="113"/>
      <c r="SO35" s="113"/>
      <c r="SP35" s="113"/>
      <c r="SQ35" s="113"/>
      <c r="SR35" s="113"/>
      <c r="SS35" s="113"/>
      <c r="ST35" s="113"/>
      <c r="SU35" s="113"/>
      <c r="SV35" s="113"/>
      <c r="SW35" s="113"/>
      <c r="SX35" s="113"/>
      <c r="SY35" s="113"/>
      <c r="SZ35" s="113"/>
      <c r="TA35" s="113"/>
      <c r="TB35" s="113"/>
      <c r="TC35" s="113"/>
      <c r="TD35" s="113"/>
      <c r="TE35" s="113"/>
      <c r="TF35" s="113"/>
      <c r="TG35" s="113"/>
      <c r="TH35" s="113"/>
      <c r="TI35" s="113"/>
      <c r="TJ35" s="113"/>
      <c r="TK35" s="113"/>
      <c r="TL35" s="113"/>
      <c r="TM35" s="113"/>
      <c r="TN35" s="113"/>
      <c r="TO35" s="113"/>
      <c r="TP35" s="113"/>
      <c r="TQ35" s="113"/>
      <c r="TR35" s="113"/>
      <c r="TS35" s="113"/>
      <c r="TT35" s="113"/>
      <c r="TU35" s="113"/>
      <c r="TV35" s="113"/>
      <c r="TW35" s="113"/>
      <c r="TX35" s="113"/>
      <c r="TY35" s="113"/>
      <c r="TZ35" s="113"/>
      <c r="UA35" s="113"/>
      <c r="UB35" s="113"/>
      <c r="UC35" s="113"/>
      <c r="UD35" s="113"/>
      <c r="UE35" s="113"/>
      <c r="UF35" s="113"/>
      <c r="UG35" s="113"/>
      <c r="UH35" s="113"/>
      <c r="UI35" s="113"/>
      <c r="UJ35" s="113"/>
      <c r="UK35" s="113"/>
      <c r="UL35" s="113"/>
      <c r="UM35" s="113"/>
      <c r="UN35" s="113"/>
      <c r="UO35" s="113"/>
      <c r="UP35" s="113"/>
      <c r="UQ35" s="113"/>
      <c r="UR35" s="113"/>
      <c r="US35" s="113"/>
      <c r="UT35" s="113"/>
      <c r="UU35" s="113"/>
      <c r="UV35" s="113"/>
      <c r="UW35" s="113"/>
      <c r="UX35" s="113"/>
      <c r="UY35" s="113"/>
      <c r="UZ35" s="113"/>
      <c r="VA35" s="113"/>
      <c r="VB35" s="113"/>
      <c r="VC35" s="113"/>
      <c r="VD35" s="113"/>
      <c r="VE35" s="113"/>
      <c r="VF35" s="113"/>
      <c r="VG35" s="113"/>
      <c r="VH35" s="113"/>
      <c r="VI35" s="113"/>
      <c r="VJ35" s="113"/>
      <c r="VK35" s="113"/>
      <c r="VL35" s="113"/>
      <c r="VM35" s="113"/>
      <c r="VN35" s="113"/>
      <c r="VO35" s="113"/>
      <c r="VP35" s="113"/>
      <c r="VQ35" s="113"/>
      <c r="VR35" s="113"/>
      <c r="VS35" s="113"/>
      <c r="VT35" s="113"/>
      <c r="VU35" s="113"/>
      <c r="VV35" s="113"/>
      <c r="VW35" s="113"/>
      <c r="VX35" s="113"/>
      <c r="VY35" s="113"/>
      <c r="VZ35" s="113"/>
      <c r="WA35" s="113"/>
      <c r="WB35" s="113"/>
      <c r="WC35" s="113"/>
      <c r="WD35" s="113"/>
      <c r="WE35" s="113"/>
      <c r="WF35" s="113"/>
      <c r="WG35" s="113"/>
      <c r="WH35" s="113"/>
      <c r="WI35" s="113"/>
      <c r="WJ35" s="113"/>
      <c r="WK35" s="113"/>
      <c r="WL35" s="113"/>
      <c r="WM35" s="113"/>
      <c r="WN35" s="113"/>
      <c r="WO35" s="113"/>
      <c r="WP35" s="113"/>
      <c r="WQ35" s="113"/>
      <c r="WR35" s="113"/>
      <c r="WS35" s="113"/>
      <c r="WT35" s="113"/>
      <c r="WU35" s="113"/>
      <c r="WV35" s="113"/>
      <c r="WW35" s="113"/>
      <c r="WX35" s="113"/>
      <c r="WY35" s="113"/>
      <c r="WZ35" s="113"/>
      <c r="XA35" s="113"/>
      <c r="XB35" s="113"/>
      <c r="XC35" s="113"/>
      <c r="XD35" s="113"/>
      <c r="XE35" s="113"/>
      <c r="XF35" s="113"/>
      <c r="XG35" s="113"/>
      <c r="XH35" s="113"/>
      <c r="XI35" s="113"/>
      <c r="XJ35" s="113"/>
      <c r="XK35" s="113"/>
      <c r="XL35" s="113"/>
      <c r="XM35" s="113"/>
      <c r="XN35" s="113"/>
      <c r="XO35" s="113"/>
      <c r="XP35" s="113"/>
      <c r="XQ35" s="113"/>
      <c r="XR35" s="113"/>
      <c r="XS35" s="113"/>
      <c r="XT35" s="113"/>
      <c r="XU35" s="113"/>
      <c r="XV35" s="113"/>
      <c r="XW35" s="113"/>
      <c r="XX35" s="113"/>
      <c r="XY35" s="113"/>
      <c r="XZ35" s="113"/>
      <c r="YA35" s="113"/>
      <c r="YB35" s="113"/>
      <c r="YC35" s="113"/>
      <c r="YD35" s="113"/>
      <c r="YE35" s="113"/>
      <c r="YF35" s="113"/>
      <c r="YG35" s="113"/>
      <c r="YH35" s="113"/>
      <c r="YI35" s="113"/>
      <c r="YJ35" s="113"/>
      <c r="YK35" s="113"/>
      <c r="YL35" s="113"/>
      <c r="YM35" s="113"/>
      <c r="YN35" s="113"/>
      <c r="YO35" s="113"/>
      <c r="YP35" s="113"/>
      <c r="YQ35" s="113"/>
      <c r="YR35" s="113"/>
      <c r="YS35" s="113"/>
      <c r="YT35" s="113"/>
      <c r="YU35" s="113"/>
      <c r="YV35" s="113"/>
      <c r="YW35" s="113"/>
      <c r="YX35" s="113"/>
      <c r="YY35" s="113"/>
      <c r="YZ35" s="113"/>
      <c r="ZA35" s="113"/>
      <c r="ZB35" s="113"/>
      <c r="ZC35" s="113"/>
      <c r="ZD35" s="113"/>
      <c r="ZE35" s="113"/>
      <c r="ZF35" s="113"/>
      <c r="ZG35" s="113"/>
      <c r="ZH35" s="113"/>
      <c r="ZI35" s="113"/>
      <c r="ZJ35" s="113"/>
      <c r="ZK35" s="113"/>
      <c r="ZL35" s="113"/>
      <c r="ZM35" s="113"/>
      <c r="ZN35" s="113"/>
      <c r="ZO35" s="113"/>
      <c r="ZP35" s="113"/>
      <c r="ZQ35" s="113"/>
      <c r="ZR35" s="113"/>
      <c r="ZS35" s="113"/>
      <c r="ZT35" s="113"/>
      <c r="ZU35" s="113"/>
      <c r="ZV35" s="113"/>
      <c r="ZW35" s="113"/>
      <c r="ZX35" s="113"/>
      <c r="ZY35" s="113"/>
      <c r="ZZ35" s="113"/>
      <c r="AAA35" s="113"/>
      <c r="AAB35" s="113"/>
      <c r="AAC35" s="113"/>
      <c r="AAD35" s="113"/>
      <c r="AAE35" s="113"/>
      <c r="AAF35" s="113"/>
      <c r="AAG35" s="113"/>
      <c r="AAH35" s="113"/>
      <c r="AAI35" s="113"/>
      <c r="AAJ35" s="113"/>
      <c r="AAK35" s="113"/>
      <c r="AAL35" s="113"/>
      <c r="AAM35" s="113"/>
      <c r="AAN35" s="113"/>
      <c r="AAO35" s="113"/>
      <c r="AAP35" s="113"/>
      <c r="AAQ35" s="113"/>
      <c r="AAR35" s="113"/>
      <c r="AAS35" s="113"/>
      <c r="AAT35" s="113"/>
      <c r="AAU35" s="113"/>
      <c r="AAV35" s="113"/>
      <c r="AAW35" s="113"/>
      <c r="AAX35" s="113"/>
      <c r="AAY35" s="113"/>
      <c r="AAZ35" s="113"/>
      <c r="ABA35" s="113"/>
      <c r="ABB35" s="113"/>
      <c r="ABC35" s="113"/>
      <c r="ABD35" s="113"/>
      <c r="ABE35" s="113"/>
      <c r="ABF35" s="113"/>
      <c r="ABG35" s="113"/>
      <c r="ABH35" s="113"/>
      <c r="ABI35" s="113"/>
      <c r="ABJ35" s="113"/>
      <c r="ABK35" s="113"/>
      <c r="ABL35" s="113"/>
      <c r="ABM35" s="113"/>
      <c r="ABN35" s="113"/>
      <c r="ABO35" s="113"/>
      <c r="ABP35" s="113"/>
      <c r="ABQ35" s="113"/>
      <c r="ABR35" s="113"/>
      <c r="ABS35" s="113"/>
      <c r="ABT35" s="113"/>
      <c r="ABU35" s="113"/>
      <c r="ABV35" s="113"/>
      <c r="ABW35" s="113"/>
      <c r="ABX35" s="113"/>
      <c r="ABY35" s="113"/>
      <c r="ABZ35" s="113"/>
      <c r="ACA35" s="113"/>
      <c r="ACB35" s="113"/>
      <c r="ACC35" s="113"/>
      <c r="ACD35" s="113"/>
      <c r="ACE35" s="113"/>
      <c r="ACF35" s="113"/>
      <c r="ACG35" s="113"/>
      <c r="ACH35" s="113"/>
      <c r="ACI35" s="113"/>
      <c r="ACJ35" s="113"/>
      <c r="ACK35" s="113"/>
      <c r="ACL35" s="113"/>
      <c r="ACM35" s="113"/>
      <c r="ACN35" s="113"/>
      <c r="ACO35" s="113"/>
      <c r="ACP35" s="113"/>
      <c r="ACQ35" s="113"/>
      <c r="ACR35" s="113"/>
      <c r="ACS35" s="113"/>
      <c r="ACT35" s="113"/>
      <c r="ACU35" s="113"/>
      <c r="ACV35" s="113"/>
      <c r="ACW35" s="113"/>
      <c r="ACX35" s="113"/>
      <c r="ACY35" s="113"/>
      <c r="ACZ35" s="113"/>
      <c r="ADA35" s="113"/>
      <c r="ADB35" s="113"/>
      <c r="ADC35" s="113"/>
      <c r="ADD35" s="113"/>
      <c r="ADE35" s="113"/>
      <c r="ADF35" s="113"/>
      <c r="ADG35" s="113"/>
      <c r="ADH35" s="113"/>
      <c r="ADI35" s="113"/>
      <c r="ADJ35" s="113"/>
      <c r="ADK35" s="113"/>
      <c r="ADL35" s="113"/>
      <c r="ADM35" s="113"/>
      <c r="ADN35" s="113"/>
      <c r="ADO35" s="113"/>
      <c r="ADP35" s="113"/>
      <c r="ADQ35" s="113"/>
      <c r="ADR35" s="113"/>
      <c r="ADS35" s="113"/>
      <c r="ADT35" s="113"/>
      <c r="ADU35" s="113"/>
      <c r="ADV35" s="113"/>
      <c r="ADW35" s="113"/>
      <c r="ADX35" s="113"/>
      <c r="ADY35" s="113"/>
      <c r="ADZ35" s="113"/>
      <c r="AEA35" s="113"/>
      <c r="AEB35" s="113"/>
      <c r="AEC35" s="113"/>
      <c r="AED35" s="113"/>
      <c r="AEE35" s="113"/>
      <c r="AEF35" s="113"/>
      <c r="AEG35" s="113"/>
      <c r="AEH35" s="113"/>
      <c r="AEI35" s="113"/>
      <c r="AEJ35" s="113"/>
      <c r="AEK35" s="113"/>
      <c r="AEL35" s="113"/>
      <c r="AEM35" s="113"/>
      <c r="AEN35" s="113"/>
      <c r="AEO35" s="113"/>
      <c r="AEP35" s="113"/>
      <c r="AEQ35" s="113"/>
      <c r="AER35" s="113"/>
      <c r="AES35" s="113"/>
      <c r="AET35" s="113"/>
      <c r="AEU35" s="113"/>
      <c r="AEV35" s="113"/>
      <c r="AEW35" s="113"/>
      <c r="AEX35" s="113"/>
      <c r="AEY35" s="113"/>
      <c r="AEZ35" s="113"/>
      <c r="AFA35" s="113"/>
      <c r="AFB35" s="113"/>
      <c r="AFC35" s="113"/>
      <c r="AFD35" s="113"/>
      <c r="AFE35" s="113"/>
      <c r="AFF35" s="113"/>
      <c r="AFG35" s="113"/>
      <c r="AFH35" s="113"/>
      <c r="AFI35" s="113"/>
      <c r="AFJ35" s="113"/>
      <c r="AFK35" s="113"/>
      <c r="AFL35" s="113"/>
      <c r="AFM35" s="113"/>
      <c r="AFN35" s="113"/>
      <c r="AFO35" s="113"/>
      <c r="AFP35" s="113"/>
      <c r="AFQ35" s="113"/>
      <c r="AFR35" s="113"/>
      <c r="AFS35" s="113"/>
      <c r="AFT35" s="113"/>
      <c r="AFU35" s="113"/>
      <c r="AFV35" s="113"/>
      <c r="AFW35" s="113"/>
      <c r="AFX35" s="113"/>
      <c r="AFY35" s="113"/>
      <c r="AFZ35" s="113"/>
      <c r="AGA35" s="113"/>
      <c r="AGB35" s="113"/>
      <c r="AGC35" s="113"/>
      <c r="AGD35" s="113"/>
      <c r="AGE35" s="113"/>
      <c r="AGF35" s="113"/>
      <c r="AGG35" s="113"/>
      <c r="AGH35" s="113"/>
      <c r="AGI35" s="113"/>
      <c r="AGJ35" s="113"/>
      <c r="AGK35" s="113"/>
      <c r="AGL35" s="113"/>
      <c r="AGM35" s="113"/>
      <c r="AGN35" s="113"/>
      <c r="AGO35" s="113"/>
      <c r="AGP35" s="113"/>
      <c r="AGQ35" s="113"/>
      <c r="AGR35" s="113"/>
      <c r="AGS35" s="113"/>
      <c r="AGT35" s="113"/>
      <c r="AGU35" s="113"/>
      <c r="AGV35" s="113"/>
      <c r="AGW35" s="113"/>
      <c r="AGX35" s="113"/>
      <c r="AGY35" s="113"/>
      <c r="AGZ35" s="113"/>
      <c r="AHA35" s="113"/>
      <c r="AHB35" s="113"/>
      <c r="AHC35" s="113"/>
      <c r="AHD35" s="113"/>
      <c r="AHE35" s="113"/>
      <c r="AHF35" s="113"/>
      <c r="AHG35" s="113"/>
      <c r="AHH35" s="113"/>
      <c r="AHI35" s="113"/>
      <c r="AHJ35" s="113"/>
      <c r="AHK35" s="113"/>
      <c r="AHL35" s="113"/>
      <c r="AHM35" s="113"/>
      <c r="AHN35" s="113"/>
      <c r="AHO35" s="113"/>
      <c r="AHP35" s="113"/>
      <c r="AHQ35" s="113"/>
      <c r="AHR35" s="113"/>
      <c r="AHS35" s="113"/>
      <c r="AHT35" s="113"/>
      <c r="AHU35" s="113"/>
      <c r="AHV35" s="113"/>
      <c r="AHW35" s="113"/>
      <c r="AHX35" s="113"/>
      <c r="AHY35" s="113"/>
      <c r="AHZ35" s="113"/>
      <c r="AIA35" s="113"/>
      <c r="AIB35" s="113"/>
      <c r="AIC35" s="113"/>
      <c r="AID35" s="113"/>
      <c r="AIE35" s="113"/>
      <c r="AIF35" s="113"/>
      <c r="AIG35" s="113"/>
      <c r="AIH35" s="113"/>
      <c r="AII35" s="113"/>
      <c r="AIJ35" s="113"/>
      <c r="AIK35" s="113"/>
      <c r="AIL35" s="113"/>
      <c r="AIM35" s="113"/>
      <c r="AIN35" s="113"/>
      <c r="AIO35" s="113"/>
      <c r="AIP35" s="113"/>
      <c r="AIQ35" s="113"/>
      <c r="AIR35" s="113"/>
      <c r="AIS35" s="113"/>
    </row>
    <row r="36" spans="1:929" ht="18.5" hidden="1" x14ac:dyDescent="0.55000000000000004">
      <c r="A36" s="36"/>
      <c r="B36" s="89"/>
      <c r="C36" s="89"/>
      <c r="D36" s="89"/>
      <c r="E36" s="135"/>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113"/>
      <c r="JS36" s="113"/>
      <c r="JT36" s="113"/>
      <c r="JU36" s="113"/>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113"/>
      <c r="NF36" s="113"/>
      <c r="NG36" s="113"/>
      <c r="NH36" s="113"/>
      <c r="NI36" s="113"/>
      <c r="NJ36" s="113"/>
      <c r="NK36" s="113"/>
      <c r="NL36" s="113"/>
      <c r="NM36" s="113"/>
      <c r="NN36" s="113"/>
      <c r="NO36" s="113"/>
      <c r="NP36" s="113"/>
      <c r="NQ36" s="113"/>
      <c r="NR36" s="113"/>
      <c r="NS36" s="113"/>
      <c r="NT36" s="113"/>
      <c r="NU36" s="113"/>
      <c r="NV36" s="113"/>
      <c r="NW36" s="113"/>
      <c r="NX36" s="113"/>
      <c r="NY36" s="113"/>
      <c r="NZ36" s="113"/>
      <c r="OA36" s="113"/>
      <c r="OB36" s="113"/>
      <c r="OC36" s="113"/>
      <c r="OD36" s="113"/>
      <c r="OE36" s="113"/>
      <c r="OF36" s="113"/>
      <c r="OG36" s="113"/>
      <c r="OH36" s="113"/>
      <c r="OI36" s="113"/>
      <c r="OJ36" s="113"/>
      <c r="OK36" s="113"/>
      <c r="OL36" s="113"/>
      <c r="OM36" s="113"/>
      <c r="ON36" s="113"/>
      <c r="OO36" s="113"/>
      <c r="OP36" s="113"/>
      <c r="OQ36" s="113"/>
      <c r="OR36" s="113"/>
      <c r="OS36" s="113"/>
      <c r="OT36" s="113"/>
      <c r="OU36" s="113"/>
      <c r="OV36" s="113"/>
      <c r="OW36" s="113"/>
      <c r="OX36" s="113"/>
      <c r="OY36" s="113"/>
      <c r="OZ36" s="113"/>
      <c r="PA36" s="113"/>
      <c r="PB36" s="113"/>
      <c r="PC36" s="113"/>
      <c r="PD36" s="113"/>
      <c r="PE36" s="113"/>
      <c r="PF36" s="113"/>
      <c r="PG36" s="113"/>
      <c r="PH36" s="113"/>
      <c r="PI36" s="113"/>
      <c r="PJ36" s="113"/>
      <c r="PK36" s="113"/>
      <c r="PL36" s="113"/>
      <c r="PM36" s="113"/>
      <c r="PN36" s="113"/>
      <c r="PO36" s="113"/>
      <c r="PP36" s="113"/>
      <c r="PQ36" s="113"/>
      <c r="PR36" s="113"/>
      <c r="PS36" s="113"/>
      <c r="PT36" s="113"/>
      <c r="PU36" s="113"/>
      <c r="PV36" s="113"/>
      <c r="PW36" s="113"/>
      <c r="PX36" s="113"/>
      <c r="PY36" s="113"/>
      <c r="PZ36" s="113"/>
      <c r="QA36" s="113"/>
      <c r="QB36" s="113"/>
      <c r="QC36" s="113"/>
      <c r="QD36" s="113"/>
      <c r="QE36" s="113"/>
      <c r="QF36" s="113"/>
      <c r="QG36" s="113"/>
      <c r="QH36" s="113"/>
      <c r="QI36" s="113"/>
      <c r="QJ36" s="113"/>
      <c r="QK36" s="113"/>
      <c r="QL36" s="113"/>
      <c r="QM36" s="113"/>
      <c r="QN36" s="113"/>
      <c r="QO36" s="113"/>
      <c r="QP36" s="113"/>
      <c r="QQ36" s="113"/>
      <c r="QR36" s="113"/>
      <c r="QS36" s="113"/>
      <c r="QT36" s="113"/>
      <c r="QU36" s="113"/>
      <c r="QV36" s="113"/>
      <c r="QW36" s="113"/>
      <c r="QX36" s="113"/>
      <c r="QY36" s="113"/>
      <c r="QZ36" s="113"/>
      <c r="RA36" s="113"/>
      <c r="RB36" s="113"/>
      <c r="RC36" s="113"/>
      <c r="RD36" s="113"/>
      <c r="RE36" s="113"/>
      <c r="RF36" s="113"/>
      <c r="RG36" s="113"/>
      <c r="RH36" s="113"/>
      <c r="RI36" s="113"/>
      <c r="RJ36" s="113"/>
      <c r="RK36" s="113"/>
      <c r="RL36" s="113"/>
      <c r="RM36" s="113"/>
      <c r="RN36" s="113"/>
      <c r="RO36" s="113"/>
      <c r="RP36" s="113"/>
      <c r="RQ36" s="113"/>
      <c r="RR36" s="113"/>
      <c r="RS36" s="113"/>
      <c r="RT36" s="113"/>
      <c r="RU36" s="113"/>
      <c r="RV36" s="113"/>
      <c r="RW36" s="113"/>
      <c r="RX36" s="113"/>
      <c r="RY36" s="113"/>
      <c r="RZ36" s="113"/>
      <c r="SA36" s="113"/>
      <c r="SB36" s="113"/>
      <c r="SC36" s="113"/>
      <c r="SD36" s="113"/>
      <c r="SE36" s="113"/>
      <c r="SF36" s="113"/>
      <c r="SG36" s="113"/>
      <c r="SH36" s="113"/>
      <c r="SI36" s="113"/>
      <c r="SJ36" s="113"/>
      <c r="SK36" s="113"/>
      <c r="SL36" s="113"/>
      <c r="SM36" s="113"/>
      <c r="SN36" s="113"/>
      <c r="SO36" s="113"/>
      <c r="SP36" s="113"/>
      <c r="SQ36" s="113"/>
      <c r="SR36" s="113"/>
      <c r="SS36" s="113"/>
      <c r="ST36" s="113"/>
      <c r="SU36" s="113"/>
      <c r="SV36" s="113"/>
      <c r="SW36" s="113"/>
      <c r="SX36" s="113"/>
      <c r="SY36" s="113"/>
      <c r="SZ36" s="113"/>
      <c r="TA36" s="113"/>
      <c r="TB36" s="113"/>
      <c r="TC36" s="113"/>
      <c r="TD36" s="113"/>
      <c r="TE36" s="113"/>
      <c r="TF36" s="113"/>
      <c r="TG36" s="113"/>
      <c r="TH36" s="113"/>
      <c r="TI36" s="113"/>
      <c r="TJ36" s="113"/>
      <c r="TK36" s="113"/>
      <c r="TL36" s="113"/>
      <c r="TM36" s="113"/>
      <c r="TN36" s="113"/>
      <c r="TO36" s="113"/>
      <c r="TP36" s="113"/>
      <c r="TQ36" s="113"/>
      <c r="TR36" s="113"/>
      <c r="TS36" s="113"/>
      <c r="TT36" s="113"/>
      <c r="TU36" s="113"/>
      <c r="TV36" s="113"/>
      <c r="TW36" s="113"/>
      <c r="TX36" s="113"/>
      <c r="TY36" s="113"/>
      <c r="TZ36" s="113"/>
      <c r="UA36" s="113"/>
      <c r="UB36" s="113"/>
      <c r="UC36" s="113"/>
      <c r="UD36" s="113"/>
      <c r="UE36" s="113"/>
      <c r="UF36" s="113"/>
      <c r="UG36" s="113"/>
      <c r="UH36" s="113"/>
      <c r="UI36" s="113"/>
      <c r="UJ36" s="113"/>
      <c r="UK36" s="113"/>
      <c r="UL36" s="113"/>
      <c r="UM36" s="113"/>
      <c r="UN36" s="113"/>
      <c r="UO36" s="113"/>
      <c r="UP36" s="113"/>
      <c r="UQ36" s="113"/>
      <c r="UR36" s="113"/>
      <c r="US36" s="113"/>
      <c r="UT36" s="113"/>
      <c r="UU36" s="113"/>
      <c r="UV36" s="113"/>
      <c r="UW36" s="113"/>
      <c r="UX36" s="113"/>
      <c r="UY36" s="113"/>
      <c r="UZ36" s="113"/>
      <c r="VA36" s="113"/>
      <c r="VB36" s="113"/>
      <c r="VC36" s="113"/>
      <c r="VD36" s="113"/>
      <c r="VE36" s="113"/>
      <c r="VF36" s="113"/>
      <c r="VG36" s="113"/>
      <c r="VH36" s="113"/>
      <c r="VI36" s="113"/>
      <c r="VJ36" s="113"/>
      <c r="VK36" s="113"/>
      <c r="VL36" s="113"/>
      <c r="VM36" s="113"/>
      <c r="VN36" s="113"/>
      <c r="VO36" s="113"/>
      <c r="VP36" s="113"/>
      <c r="VQ36" s="113"/>
      <c r="VR36" s="113"/>
      <c r="VS36" s="113"/>
      <c r="VT36" s="113"/>
      <c r="VU36" s="113"/>
      <c r="VV36" s="113"/>
      <c r="VW36" s="113"/>
      <c r="VX36" s="113"/>
      <c r="VY36" s="113"/>
      <c r="VZ36" s="113"/>
      <c r="WA36" s="113"/>
      <c r="WB36" s="113"/>
      <c r="WC36" s="113"/>
      <c r="WD36" s="113"/>
      <c r="WE36" s="113"/>
      <c r="WF36" s="113"/>
      <c r="WG36" s="113"/>
      <c r="WH36" s="113"/>
      <c r="WI36" s="113"/>
      <c r="WJ36" s="113"/>
      <c r="WK36" s="113"/>
      <c r="WL36" s="113"/>
      <c r="WM36" s="113"/>
      <c r="WN36" s="113"/>
      <c r="WO36" s="113"/>
      <c r="WP36" s="113"/>
      <c r="WQ36" s="113"/>
      <c r="WR36" s="113"/>
      <c r="WS36" s="113"/>
      <c r="WT36" s="113"/>
      <c r="WU36" s="113"/>
      <c r="WV36" s="113"/>
      <c r="WW36" s="113"/>
      <c r="WX36" s="113"/>
      <c r="WY36" s="113"/>
      <c r="WZ36" s="113"/>
      <c r="XA36" s="113"/>
      <c r="XB36" s="113"/>
      <c r="XC36" s="113"/>
      <c r="XD36" s="113"/>
      <c r="XE36" s="113"/>
      <c r="XF36" s="113"/>
      <c r="XG36" s="113"/>
      <c r="XH36" s="113"/>
      <c r="XI36" s="113"/>
      <c r="XJ36" s="113"/>
      <c r="XK36" s="113"/>
      <c r="XL36" s="113"/>
      <c r="XM36" s="113"/>
      <c r="XN36" s="113"/>
      <c r="XO36" s="113"/>
      <c r="XP36" s="113"/>
      <c r="XQ36" s="113"/>
      <c r="XR36" s="113"/>
      <c r="XS36" s="113"/>
      <c r="XT36" s="113"/>
      <c r="XU36" s="113"/>
      <c r="XV36" s="113"/>
      <c r="XW36" s="113"/>
      <c r="XX36" s="113"/>
      <c r="XY36" s="113"/>
      <c r="XZ36" s="113"/>
      <c r="YA36" s="113"/>
      <c r="YB36" s="113"/>
      <c r="YC36" s="113"/>
      <c r="YD36" s="113"/>
      <c r="YE36" s="113"/>
      <c r="YF36" s="113"/>
      <c r="YG36" s="113"/>
      <c r="YH36" s="113"/>
      <c r="YI36" s="113"/>
      <c r="YJ36" s="113"/>
      <c r="YK36" s="113"/>
      <c r="YL36" s="113"/>
      <c r="YM36" s="113"/>
      <c r="YN36" s="113"/>
      <c r="YO36" s="113"/>
      <c r="YP36" s="113"/>
      <c r="YQ36" s="113"/>
      <c r="YR36" s="113"/>
      <c r="YS36" s="113"/>
      <c r="YT36" s="113"/>
      <c r="YU36" s="113"/>
      <c r="YV36" s="113"/>
      <c r="YW36" s="113"/>
      <c r="YX36" s="113"/>
      <c r="YY36" s="113"/>
      <c r="YZ36" s="113"/>
      <c r="ZA36" s="113"/>
      <c r="ZB36" s="113"/>
      <c r="ZC36" s="113"/>
      <c r="ZD36" s="113"/>
      <c r="ZE36" s="113"/>
      <c r="ZF36" s="113"/>
      <c r="ZG36" s="113"/>
      <c r="ZH36" s="113"/>
      <c r="ZI36" s="113"/>
      <c r="ZJ36" s="113"/>
      <c r="ZK36" s="113"/>
      <c r="ZL36" s="113"/>
      <c r="ZM36" s="113"/>
      <c r="ZN36" s="113"/>
      <c r="ZO36" s="113"/>
      <c r="ZP36" s="113"/>
      <c r="ZQ36" s="113"/>
      <c r="ZR36" s="113"/>
      <c r="ZS36" s="113"/>
      <c r="ZT36" s="113"/>
      <c r="ZU36" s="113"/>
      <c r="ZV36" s="113"/>
      <c r="ZW36" s="113"/>
      <c r="ZX36" s="113"/>
      <c r="ZY36" s="113"/>
      <c r="ZZ36" s="113"/>
      <c r="AAA36" s="113"/>
      <c r="AAB36" s="113"/>
      <c r="AAC36" s="113"/>
      <c r="AAD36" s="113"/>
      <c r="AAE36" s="113"/>
      <c r="AAF36" s="113"/>
      <c r="AAG36" s="113"/>
      <c r="AAH36" s="113"/>
      <c r="AAI36" s="113"/>
      <c r="AAJ36" s="113"/>
      <c r="AAK36" s="113"/>
      <c r="AAL36" s="113"/>
      <c r="AAM36" s="113"/>
      <c r="AAN36" s="113"/>
      <c r="AAO36" s="113"/>
      <c r="AAP36" s="113"/>
      <c r="AAQ36" s="113"/>
      <c r="AAR36" s="113"/>
      <c r="AAS36" s="113"/>
      <c r="AAT36" s="113"/>
      <c r="AAU36" s="113"/>
      <c r="AAV36" s="113"/>
      <c r="AAW36" s="113"/>
      <c r="AAX36" s="113"/>
      <c r="AAY36" s="113"/>
      <c r="AAZ36" s="113"/>
      <c r="ABA36" s="113"/>
      <c r="ABB36" s="113"/>
      <c r="ABC36" s="113"/>
      <c r="ABD36" s="113"/>
      <c r="ABE36" s="113"/>
      <c r="ABF36" s="113"/>
      <c r="ABG36" s="113"/>
      <c r="ABH36" s="113"/>
      <c r="ABI36" s="113"/>
      <c r="ABJ36" s="113"/>
      <c r="ABK36" s="113"/>
      <c r="ABL36" s="113"/>
      <c r="ABM36" s="113"/>
      <c r="ABN36" s="113"/>
      <c r="ABO36" s="113"/>
      <c r="ABP36" s="113"/>
      <c r="ABQ36" s="113"/>
      <c r="ABR36" s="113"/>
      <c r="ABS36" s="113"/>
      <c r="ABT36" s="113"/>
      <c r="ABU36" s="113"/>
      <c r="ABV36" s="113"/>
      <c r="ABW36" s="113"/>
      <c r="ABX36" s="113"/>
      <c r="ABY36" s="113"/>
      <c r="ABZ36" s="113"/>
      <c r="ACA36" s="113"/>
      <c r="ACB36" s="113"/>
      <c r="ACC36" s="113"/>
      <c r="ACD36" s="113"/>
      <c r="ACE36" s="113"/>
      <c r="ACF36" s="113"/>
      <c r="ACG36" s="113"/>
      <c r="ACH36" s="113"/>
      <c r="ACI36" s="113"/>
      <c r="ACJ36" s="113"/>
      <c r="ACK36" s="113"/>
      <c r="ACL36" s="113"/>
      <c r="ACM36" s="113"/>
      <c r="ACN36" s="113"/>
      <c r="ACO36" s="113"/>
      <c r="ACP36" s="113"/>
      <c r="ACQ36" s="113"/>
      <c r="ACR36" s="113"/>
      <c r="ACS36" s="113"/>
      <c r="ACT36" s="113"/>
      <c r="ACU36" s="113"/>
      <c r="ACV36" s="113"/>
      <c r="ACW36" s="113"/>
      <c r="ACX36" s="113"/>
      <c r="ACY36" s="113"/>
      <c r="ACZ36" s="113"/>
      <c r="ADA36" s="113"/>
      <c r="ADB36" s="113"/>
      <c r="ADC36" s="113"/>
      <c r="ADD36" s="113"/>
      <c r="ADE36" s="113"/>
      <c r="ADF36" s="113"/>
      <c r="ADG36" s="113"/>
      <c r="ADH36" s="113"/>
      <c r="ADI36" s="113"/>
      <c r="ADJ36" s="113"/>
      <c r="ADK36" s="113"/>
      <c r="ADL36" s="113"/>
      <c r="ADM36" s="113"/>
      <c r="ADN36" s="113"/>
      <c r="ADO36" s="113"/>
      <c r="ADP36" s="113"/>
      <c r="ADQ36" s="113"/>
      <c r="ADR36" s="113"/>
      <c r="ADS36" s="113"/>
      <c r="ADT36" s="113"/>
      <c r="ADU36" s="113"/>
      <c r="ADV36" s="113"/>
      <c r="ADW36" s="113"/>
      <c r="ADX36" s="113"/>
      <c r="ADY36" s="113"/>
      <c r="ADZ36" s="113"/>
      <c r="AEA36" s="113"/>
      <c r="AEB36" s="113"/>
      <c r="AEC36" s="113"/>
      <c r="AED36" s="113"/>
      <c r="AEE36" s="113"/>
      <c r="AEF36" s="113"/>
      <c r="AEG36" s="113"/>
      <c r="AEH36" s="113"/>
      <c r="AEI36" s="113"/>
      <c r="AEJ36" s="113"/>
      <c r="AEK36" s="113"/>
      <c r="AEL36" s="113"/>
      <c r="AEM36" s="113"/>
      <c r="AEN36" s="113"/>
      <c r="AEO36" s="113"/>
      <c r="AEP36" s="113"/>
      <c r="AEQ36" s="113"/>
      <c r="AER36" s="113"/>
      <c r="AES36" s="113"/>
      <c r="AET36" s="113"/>
      <c r="AEU36" s="113"/>
      <c r="AEV36" s="113"/>
      <c r="AEW36" s="113"/>
      <c r="AEX36" s="113"/>
      <c r="AEY36" s="113"/>
      <c r="AEZ36" s="113"/>
      <c r="AFA36" s="113"/>
      <c r="AFB36" s="113"/>
      <c r="AFC36" s="113"/>
      <c r="AFD36" s="113"/>
      <c r="AFE36" s="113"/>
      <c r="AFF36" s="113"/>
      <c r="AFG36" s="113"/>
      <c r="AFH36" s="113"/>
      <c r="AFI36" s="113"/>
      <c r="AFJ36" s="113"/>
      <c r="AFK36" s="113"/>
      <c r="AFL36" s="113"/>
      <c r="AFM36" s="113"/>
      <c r="AFN36" s="113"/>
      <c r="AFO36" s="113"/>
      <c r="AFP36" s="113"/>
      <c r="AFQ36" s="113"/>
      <c r="AFR36" s="113"/>
      <c r="AFS36" s="113"/>
      <c r="AFT36" s="113"/>
      <c r="AFU36" s="113"/>
      <c r="AFV36" s="113"/>
      <c r="AFW36" s="113"/>
      <c r="AFX36" s="113"/>
      <c r="AFY36" s="113"/>
      <c r="AFZ36" s="113"/>
      <c r="AGA36" s="113"/>
      <c r="AGB36" s="113"/>
      <c r="AGC36" s="113"/>
      <c r="AGD36" s="113"/>
      <c r="AGE36" s="113"/>
      <c r="AGF36" s="113"/>
      <c r="AGG36" s="113"/>
      <c r="AGH36" s="113"/>
      <c r="AGI36" s="113"/>
      <c r="AGJ36" s="113"/>
      <c r="AGK36" s="113"/>
      <c r="AGL36" s="113"/>
      <c r="AGM36" s="113"/>
      <c r="AGN36" s="113"/>
      <c r="AGO36" s="113"/>
      <c r="AGP36" s="113"/>
      <c r="AGQ36" s="113"/>
      <c r="AGR36" s="113"/>
      <c r="AGS36" s="113"/>
      <c r="AGT36" s="113"/>
      <c r="AGU36" s="113"/>
      <c r="AGV36" s="113"/>
      <c r="AGW36" s="113"/>
      <c r="AGX36" s="113"/>
      <c r="AGY36" s="113"/>
      <c r="AGZ36" s="113"/>
      <c r="AHA36" s="113"/>
      <c r="AHB36" s="113"/>
      <c r="AHC36" s="113"/>
      <c r="AHD36" s="113"/>
      <c r="AHE36" s="113"/>
      <c r="AHF36" s="113"/>
      <c r="AHG36" s="113"/>
      <c r="AHH36" s="113"/>
      <c r="AHI36" s="113"/>
      <c r="AHJ36" s="113"/>
      <c r="AHK36" s="113"/>
      <c r="AHL36" s="113"/>
      <c r="AHM36" s="113"/>
      <c r="AHN36" s="113"/>
      <c r="AHO36" s="113"/>
      <c r="AHP36" s="113"/>
      <c r="AHQ36" s="113"/>
      <c r="AHR36" s="113"/>
      <c r="AHS36" s="113"/>
      <c r="AHT36" s="113"/>
      <c r="AHU36" s="113"/>
      <c r="AHV36" s="113"/>
      <c r="AHW36" s="113"/>
      <c r="AHX36" s="113"/>
      <c r="AHY36" s="113"/>
      <c r="AHZ36" s="113"/>
      <c r="AIA36" s="113"/>
      <c r="AIB36" s="113"/>
      <c r="AIC36" s="113"/>
      <c r="AID36" s="113"/>
      <c r="AIE36" s="113"/>
      <c r="AIF36" s="113"/>
      <c r="AIG36" s="113"/>
      <c r="AIH36" s="113"/>
      <c r="AII36" s="113"/>
      <c r="AIJ36" s="113"/>
      <c r="AIK36" s="113"/>
      <c r="AIL36" s="113"/>
      <c r="AIM36" s="113"/>
      <c r="AIN36" s="113"/>
      <c r="AIO36" s="113"/>
      <c r="AIP36" s="113"/>
      <c r="AIQ36" s="113"/>
      <c r="AIR36" s="113"/>
      <c r="AIS36" s="113"/>
    </row>
    <row r="37" spans="1:929" ht="18.5" hidden="1" x14ac:dyDescent="0.55000000000000004">
      <c r="A37" s="36"/>
      <c r="B37" s="89"/>
      <c r="C37" s="89"/>
      <c r="D37" s="89"/>
      <c r="E37" s="135"/>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113"/>
      <c r="JS37" s="113"/>
      <c r="JT37" s="113"/>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113"/>
      <c r="NF37" s="113"/>
      <c r="NG37" s="113"/>
      <c r="NH37" s="113"/>
      <c r="NI37" s="113"/>
      <c r="NJ37" s="113"/>
      <c r="NK37" s="113"/>
      <c r="NL37" s="113"/>
      <c r="NM37" s="113"/>
      <c r="NN37" s="113"/>
      <c r="NO37" s="113"/>
      <c r="NP37" s="113"/>
      <c r="NQ37" s="113"/>
      <c r="NR37" s="113"/>
      <c r="NS37" s="113"/>
      <c r="NT37" s="113"/>
      <c r="NU37" s="113"/>
      <c r="NV37" s="113"/>
      <c r="NW37" s="113"/>
      <c r="NX37" s="113"/>
      <c r="NY37" s="113"/>
      <c r="NZ37" s="113"/>
      <c r="OA37" s="113"/>
      <c r="OB37" s="113"/>
      <c r="OC37" s="113"/>
      <c r="OD37" s="113"/>
      <c r="OE37" s="113"/>
      <c r="OF37" s="113"/>
      <c r="OG37" s="113"/>
      <c r="OH37" s="113"/>
      <c r="OI37" s="113"/>
      <c r="OJ37" s="113"/>
      <c r="OK37" s="113"/>
      <c r="OL37" s="113"/>
      <c r="OM37" s="113"/>
      <c r="ON37" s="113"/>
      <c r="OO37" s="113"/>
      <c r="OP37" s="113"/>
      <c r="OQ37" s="113"/>
      <c r="OR37" s="113"/>
      <c r="OS37" s="113"/>
      <c r="OT37" s="113"/>
      <c r="OU37" s="113"/>
      <c r="OV37" s="113"/>
      <c r="OW37" s="113"/>
      <c r="OX37" s="113"/>
      <c r="OY37" s="113"/>
      <c r="OZ37" s="113"/>
      <c r="PA37" s="113"/>
      <c r="PB37" s="113"/>
      <c r="PC37" s="113"/>
      <c r="PD37" s="113"/>
      <c r="PE37" s="113"/>
      <c r="PF37" s="113"/>
      <c r="PG37" s="113"/>
      <c r="PH37" s="113"/>
      <c r="PI37" s="113"/>
      <c r="PJ37" s="113"/>
      <c r="PK37" s="113"/>
      <c r="PL37" s="113"/>
      <c r="PM37" s="113"/>
      <c r="PN37" s="113"/>
      <c r="PO37" s="113"/>
      <c r="PP37" s="113"/>
      <c r="PQ37" s="113"/>
      <c r="PR37" s="113"/>
      <c r="PS37" s="113"/>
      <c r="PT37" s="113"/>
      <c r="PU37" s="113"/>
      <c r="PV37" s="113"/>
      <c r="PW37" s="113"/>
      <c r="PX37" s="113"/>
      <c r="PY37" s="113"/>
      <c r="PZ37" s="113"/>
      <c r="QA37" s="113"/>
      <c r="QB37" s="113"/>
      <c r="QC37" s="113"/>
      <c r="QD37" s="113"/>
      <c r="QE37" s="113"/>
      <c r="QF37" s="113"/>
      <c r="QG37" s="113"/>
      <c r="QH37" s="113"/>
      <c r="QI37" s="113"/>
      <c r="QJ37" s="113"/>
      <c r="QK37" s="113"/>
      <c r="QL37" s="113"/>
      <c r="QM37" s="113"/>
      <c r="QN37" s="113"/>
      <c r="QO37" s="113"/>
      <c r="QP37" s="113"/>
      <c r="QQ37" s="113"/>
      <c r="QR37" s="113"/>
      <c r="QS37" s="113"/>
      <c r="QT37" s="113"/>
      <c r="QU37" s="113"/>
      <c r="QV37" s="113"/>
      <c r="QW37" s="113"/>
      <c r="QX37" s="113"/>
      <c r="QY37" s="113"/>
      <c r="QZ37" s="113"/>
      <c r="RA37" s="113"/>
      <c r="RB37" s="113"/>
      <c r="RC37" s="113"/>
      <c r="RD37" s="113"/>
      <c r="RE37" s="113"/>
      <c r="RF37" s="113"/>
      <c r="RG37" s="113"/>
      <c r="RH37" s="113"/>
      <c r="RI37" s="113"/>
      <c r="RJ37" s="113"/>
      <c r="RK37" s="113"/>
      <c r="RL37" s="113"/>
      <c r="RM37" s="113"/>
      <c r="RN37" s="113"/>
      <c r="RO37" s="113"/>
      <c r="RP37" s="113"/>
      <c r="RQ37" s="113"/>
      <c r="RR37" s="113"/>
      <c r="RS37" s="113"/>
      <c r="RT37" s="113"/>
      <c r="RU37" s="113"/>
      <c r="RV37" s="113"/>
      <c r="RW37" s="113"/>
      <c r="RX37" s="113"/>
      <c r="RY37" s="113"/>
      <c r="RZ37" s="113"/>
      <c r="SA37" s="113"/>
      <c r="SB37" s="113"/>
      <c r="SC37" s="113"/>
      <c r="SD37" s="113"/>
      <c r="SE37" s="113"/>
      <c r="SF37" s="113"/>
      <c r="SG37" s="113"/>
      <c r="SH37" s="113"/>
      <c r="SI37" s="113"/>
      <c r="SJ37" s="113"/>
      <c r="SK37" s="113"/>
      <c r="SL37" s="113"/>
      <c r="SM37" s="113"/>
      <c r="SN37" s="113"/>
      <c r="SO37" s="113"/>
      <c r="SP37" s="113"/>
      <c r="SQ37" s="113"/>
      <c r="SR37" s="113"/>
      <c r="SS37" s="113"/>
      <c r="ST37" s="113"/>
      <c r="SU37" s="113"/>
      <c r="SV37" s="113"/>
      <c r="SW37" s="113"/>
      <c r="SX37" s="113"/>
      <c r="SY37" s="113"/>
      <c r="SZ37" s="113"/>
      <c r="TA37" s="113"/>
      <c r="TB37" s="113"/>
      <c r="TC37" s="113"/>
      <c r="TD37" s="113"/>
      <c r="TE37" s="113"/>
      <c r="TF37" s="113"/>
      <c r="TG37" s="113"/>
      <c r="TH37" s="113"/>
      <c r="TI37" s="113"/>
      <c r="TJ37" s="113"/>
      <c r="TK37" s="113"/>
      <c r="TL37" s="113"/>
      <c r="TM37" s="113"/>
      <c r="TN37" s="113"/>
      <c r="TO37" s="113"/>
      <c r="TP37" s="113"/>
      <c r="TQ37" s="113"/>
      <c r="TR37" s="113"/>
      <c r="TS37" s="113"/>
      <c r="TT37" s="113"/>
      <c r="TU37" s="113"/>
      <c r="TV37" s="113"/>
      <c r="TW37" s="113"/>
      <c r="TX37" s="113"/>
      <c r="TY37" s="113"/>
      <c r="TZ37" s="113"/>
      <c r="UA37" s="113"/>
      <c r="UB37" s="113"/>
      <c r="UC37" s="113"/>
      <c r="UD37" s="113"/>
      <c r="UE37" s="113"/>
      <c r="UF37" s="113"/>
      <c r="UG37" s="113"/>
      <c r="UH37" s="113"/>
      <c r="UI37" s="113"/>
      <c r="UJ37" s="113"/>
      <c r="UK37" s="113"/>
      <c r="UL37" s="113"/>
      <c r="UM37" s="113"/>
      <c r="UN37" s="113"/>
      <c r="UO37" s="113"/>
      <c r="UP37" s="113"/>
      <c r="UQ37" s="113"/>
      <c r="UR37" s="113"/>
      <c r="US37" s="113"/>
      <c r="UT37" s="113"/>
      <c r="UU37" s="113"/>
      <c r="UV37" s="113"/>
      <c r="UW37" s="113"/>
      <c r="UX37" s="113"/>
      <c r="UY37" s="113"/>
      <c r="UZ37" s="113"/>
      <c r="VA37" s="113"/>
      <c r="VB37" s="113"/>
      <c r="VC37" s="113"/>
      <c r="VD37" s="113"/>
      <c r="VE37" s="113"/>
      <c r="VF37" s="113"/>
      <c r="VG37" s="113"/>
      <c r="VH37" s="113"/>
      <c r="VI37" s="113"/>
      <c r="VJ37" s="113"/>
      <c r="VK37" s="113"/>
      <c r="VL37" s="113"/>
      <c r="VM37" s="113"/>
      <c r="VN37" s="113"/>
      <c r="VO37" s="113"/>
      <c r="VP37" s="113"/>
      <c r="VQ37" s="113"/>
      <c r="VR37" s="113"/>
      <c r="VS37" s="113"/>
      <c r="VT37" s="113"/>
      <c r="VU37" s="113"/>
      <c r="VV37" s="113"/>
      <c r="VW37" s="113"/>
      <c r="VX37" s="113"/>
      <c r="VY37" s="113"/>
      <c r="VZ37" s="113"/>
      <c r="WA37" s="113"/>
      <c r="WB37" s="113"/>
      <c r="WC37" s="113"/>
      <c r="WD37" s="113"/>
      <c r="WE37" s="113"/>
      <c r="WF37" s="113"/>
      <c r="WG37" s="113"/>
      <c r="WH37" s="113"/>
      <c r="WI37" s="113"/>
      <c r="WJ37" s="113"/>
      <c r="WK37" s="113"/>
      <c r="WL37" s="113"/>
      <c r="WM37" s="113"/>
      <c r="WN37" s="113"/>
      <c r="WO37" s="113"/>
      <c r="WP37" s="113"/>
      <c r="WQ37" s="113"/>
      <c r="WR37" s="113"/>
      <c r="WS37" s="113"/>
      <c r="WT37" s="113"/>
      <c r="WU37" s="113"/>
      <c r="WV37" s="113"/>
      <c r="WW37" s="113"/>
      <c r="WX37" s="113"/>
      <c r="WY37" s="113"/>
      <c r="WZ37" s="113"/>
      <c r="XA37" s="113"/>
      <c r="XB37" s="113"/>
      <c r="XC37" s="113"/>
      <c r="XD37" s="113"/>
      <c r="XE37" s="113"/>
      <c r="XF37" s="113"/>
      <c r="XG37" s="113"/>
      <c r="XH37" s="113"/>
      <c r="XI37" s="113"/>
      <c r="XJ37" s="113"/>
      <c r="XK37" s="113"/>
      <c r="XL37" s="113"/>
      <c r="XM37" s="113"/>
      <c r="XN37" s="113"/>
      <c r="XO37" s="113"/>
      <c r="XP37" s="113"/>
      <c r="XQ37" s="113"/>
      <c r="XR37" s="113"/>
      <c r="XS37" s="113"/>
      <c r="XT37" s="113"/>
      <c r="XU37" s="113"/>
      <c r="XV37" s="113"/>
      <c r="XW37" s="113"/>
      <c r="XX37" s="113"/>
      <c r="XY37" s="113"/>
      <c r="XZ37" s="113"/>
      <c r="YA37" s="113"/>
      <c r="YB37" s="113"/>
      <c r="YC37" s="113"/>
      <c r="YD37" s="113"/>
      <c r="YE37" s="113"/>
      <c r="YF37" s="113"/>
      <c r="YG37" s="113"/>
      <c r="YH37" s="113"/>
      <c r="YI37" s="113"/>
      <c r="YJ37" s="113"/>
      <c r="YK37" s="113"/>
      <c r="YL37" s="113"/>
      <c r="YM37" s="113"/>
      <c r="YN37" s="113"/>
      <c r="YO37" s="113"/>
      <c r="YP37" s="113"/>
      <c r="YQ37" s="113"/>
      <c r="YR37" s="113"/>
      <c r="YS37" s="113"/>
      <c r="YT37" s="113"/>
      <c r="YU37" s="113"/>
      <c r="YV37" s="113"/>
      <c r="YW37" s="113"/>
      <c r="YX37" s="113"/>
      <c r="YY37" s="113"/>
      <c r="YZ37" s="113"/>
      <c r="ZA37" s="113"/>
      <c r="ZB37" s="113"/>
      <c r="ZC37" s="113"/>
      <c r="ZD37" s="113"/>
      <c r="ZE37" s="113"/>
      <c r="ZF37" s="113"/>
      <c r="ZG37" s="113"/>
      <c r="ZH37" s="113"/>
      <c r="ZI37" s="113"/>
      <c r="ZJ37" s="113"/>
      <c r="ZK37" s="113"/>
      <c r="ZL37" s="113"/>
      <c r="ZM37" s="113"/>
      <c r="ZN37" s="113"/>
      <c r="ZO37" s="113"/>
      <c r="ZP37" s="113"/>
      <c r="ZQ37" s="113"/>
      <c r="ZR37" s="113"/>
      <c r="ZS37" s="113"/>
      <c r="ZT37" s="113"/>
      <c r="ZU37" s="113"/>
      <c r="ZV37" s="113"/>
      <c r="ZW37" s="113"/>
      <c r="ZX37" s="113"/>
      <c r="ZY37" s="113"/>
      <c r="ZZ37" s="113"/>
      <c r="AAA37" s="113"/>
      <c r="AAB37" s="113"/>
      <c r="AAC37" s="113"/>
      <c r="AAD37" s="113"/>
      <c r="AAE37" s="113"/>
      <c r="AAF37" s="113"/>
      <c r="AAG37" s="113"/>
      <c r="AAH37" s="113"/>
      <c r="AAI37" s="113"/>
      <c r="AAJ37" s="113"/>
      <c r="AAK37" s="113"/>
      <c r="AAL37" s="113"/>
      <c r="AAM37" s="113"/>
      <c r="AAN37" s="113"/>
      <c r="AAO37" s="113"/>
      <c r="AAP37" s="113"/>
      <c r="AAQ37" s="113"/>
      <c r="AAR37" s="113"/>
      <c r="AAS37" s="113"/>
      <c r="AAT37" s="113"/>
      <c r="AAU37" s="113"/>
      <c r="AAV37" s="113"/>
      <c r="AAW37" s="113"/>
      <c r="AAX37" s="113"/>
      <c r="AAY37" s="113"/>
      <c r="AAZ37" s="113"/>
      <c r="ABA37" s="113"/>
      <c r="ABB37" s="113"/>
      <c r="ABC37" s="113"/>
      <c r="ABD37" s="113"/>
      <c r="ABE37" s="113"/>
      <c r="ABF37" s="113"/>
      <c r="ABG37" s="113"/>
      <c r="ABH37" s="113"/>
      <c r="ABI37" s="113"/>
      <c r="ABJ37" s="113"/>
      <c r="ABK37" s="113"/>
      <c r="ABL37" s="113"/>
      <c r="ABM37" s="113"/>
      <c r="ABN37" s="113"/>
      <c r="ABO37" s="113"/>
      <c r="ABP37" s="113"/>
      <c r="ABQ37" s="113"/>
      <c r="ABR37" s="113"/>
      <c r="ABS37" s="113"/>
      <c r="ABT37" s="113"/>
      <c r="ABU37" s="113"/>
      <c r="ABV37" s="113"/>
      <c r="ABW37" s="113"/>
      <c r="ABX37" s="113"/>
      <c r="ABY37" s="113"/>
      <c r="ABZ37" s="113"/>
      <c r="ACA37" s="113"/>
      <c r="ACB37" s="113"/>
      <c r="ACC37" s="113"/>
      <c r="ACD37" s="113"/>
      <c r="ACE37" s="113"/>
      <c r="ACF37" s="113"/>
      <c r="ACG37" s="113"/>
      <c r="ACH37" s="113"/>
      <c r="ACI37" s="113"/>
      <c r="ACJ37" s="113"/>
      <c r="ACK37" s="113"/>
      <c r="ACL37" s="113"/>
      <c r="ACM37" s="113"/>
      <c r="ACN37" s="113"/>
      <c r="ACO37" s="113"/>
      <c r="ACP37" s="113"/>
      <c r="ACQ37" s="113"/>
      <c r="ACR37" s="113"/>
      <c r="ACS37" s="113"/>
      <c r="ACT37" s="113"/>
      <c r="ACU37" s="113"/>
      <c r="ACV37" s="113"/>
      <c r="ACW37" s="113"/>
      <c r="ACX37" s="113"/>
      <c r="ACY37" s="113"/>
      <c r="ACZ37" s="113"/>
      <c r="ADA37" s="113"/>
      <c r="ADB37" s="113"/>
      <c r="ADC37" s="113"/>
      <c r="ADD37" s="113"/>
      <c r="ADE37" s="113"/>
      <c r="ADF37" s="113"/>
      <c r="ADG37" s="113"/>
      <c r="ADH37" s="113"/>
      <c r="ADI37" s="113"/>
      <c r="ADJ37" s="113"/>
      <c r="ADK37" s="113"/>
      <c r="ADL37" s="113"/>
      <c r="ADM37" s="113"/>
      <c r="ADN37" s="113"/>
      <c r="ADO37" s="113"/>
      <c r="ADP37" s="113"/>
      <c r="ADQ37" s="113"/>
      <c r="ADR37" s="113"/>
      <c r="ADS37" s="113"/>
      <c r="ADT37" s="113"/>
      <c r="ADU37" s="113"/>
      <c r="ADV37" s="113"/>
      <c r="ADW37" s="113"/>
      <c r="ADX37" s="113"/>
      <c r="ADY37" s="113"/>
      <c r="ADZ37" s="113"/>
      <c r="AEA37" s="113"/>
      <c r="AEB37" s="113"/>
      <c r="AEC37" s="113"/>
      <c r="AED37" s="113"/>
      <c r="AEE37" s="113"/>
      <c r="AEF37" s="113"/>
      <c r="AEG37" s="113"/>
      <c r="AEH37" s="113"/>
      <c r="AEI37" s="113"/>
      <c r="AEJ37" s="113"/>
      <c r="AEK37" s="113"/>
      <c r="AEL37" s="113"/>
      <c r="AEM37" s="113"/>
      <c r="AEN37" s="113"/>
      <c r="AEO37" s="113"/>
      <c r="AEP37" s="113"/>
      <c r="AEQ37" s="113"/>
      <c r="AER37" s="113"/>
      <c r="AES37" s="113"/>
      <c r="AET37" s="113"/>
      <c r="AEU37" s="113"/>
      <c r="AEV37" s="113"/>
      <c r="AEW37" s="113"/>
      <c r="AEX37" s="113"/>
      <c r="AEY37" s="113"/>
      <c r="AEZ37" s="113"/>
      <c r="AFA37" s="113"/>
      <c r="AFB37" s="113"/>
      <c r="AFC37" s="113"/>
      <c r="AFD37" s="113"/>
      <c r="AFE37" s="113"/>
      <c r="AFF37" s="113"/>
      <c r="AFG37" s="113"/>
      <c r="AFH37" s="113"/>
      <c r="AFI37" s="113"/>
      <c r="AFJ37" s="113"/>
      <c r="AFK37" s="113"/>
      <c r="AFL37" s="113"/>
      <c r="AFM37" s="113"/>
      <c r="AFN37" s="113"/>
      <c r="AFO37" s="113"/>
      <c r="AFP37" s="113"/>
      <c r="AFQ37" s="113"/>
      <c r="AFR37" s="113"/>
      <c r="AFS37" s="113"/>
      <c r="AFT37" s="113"/>
      <c r="AFU37" s="113"/>
      <c r="AFV37" s="113"/>
      <c r="AFW37" s="113"/>
      <c r="AFX37" s="113"/>
      <c r="AFY37" s="113"/>
      <c r="AFZ37" s="113"/>
      <c r="AGA37" s="113"/>
      <c r="AGB37" s="113"/>
      <c r="AGC37" s="113"/>
      <c r="AGD37" s="113"/>
      <c r="AGE37" s="113"/>
      <c r="AGF37" s="113"/>
      <c r="AGG37" s="113"/>
      <c r="AGH37" s="113"/>
      <c r="AGI37" s="113"/>
      <c r="AGJ37" s="113"/>
      <c r="AGK37" s="113"/>
      <c r="AGL37" s="113"/>
      <c r="AGM37" s="113"/>
      <c r="AGN37" s="113"/>
      <c r="AGO37" s="113"/>
      <c r="AGP37" s="113"/>
      <c r="AGQ37" s="113"/>
      <c r="AGR37" s="113"/>
      <c r="AGS37" s="113"/>
      <c r="AGT37" s="113"/>
      <c r="AGU37" s="113"/>
      <c r="AGV37" s="113"/>
      <c r="AGW37" s="113"/>
      <c r="AGX37" s="113"/>
      <c r="AGY37" s="113"/>
      <c r="AGZ37" s="113"/>
      <c r="AHA37" s="113"/>
      <c r="AHB37" s="113"/>
      <c r="AHC37" s="113"/>
      <c r="AHD37" s="113"/>
      <c r="AHE37" s="113"/>
      <c r="AHF37" s="113"/>
      <c r="AHG37" s="113"/>
      <c r="AHH37" s="113"/>
      <c r="AHI37" s="113"/>
      <c r="AHJ37" s="113"/>
      <c r="AHK37" s="113"/>
      <c r="AHL37" s="113"/>
      <c r="AHM37" s="113"/>
      <c r="AHN37" s="113"/>
      <c r="AHO37" s="113"/>
      <c r="AHP37" s="113"/>
      <c r="AHQ37" s="113"/>
      <c r="AHR37" s="113"/>
      <c r="AHS37" s="113"/>
      <c r="AHT37" s="113"/>
      <c r="AHU37" s="113"/>
      <c r="AHV37" s="113"/>
      <c r="AHW37" s="113"/>
      <c r="AHX37" s="113"/>
      <c r="AHY37" s="113"/>
      <c r="AHZ37" s="113"/>
      <c r="AIA37" s="113"/>
      <c r="AIB37" s="113"/>
      <c r="AIC37" s="113"/>
      <c r="AID37" s="113"/>
      <c r="AIE37" s="113"/>
      <c r="AIF37" s="113"/>
      <c r="AIG37" s="113"/>
      <c r="AIH37" s="113"/>
      <c r="AII37" s="113"/>
      <c r="AIJ37" s="113"/>
      <c r="AIK37" s="113"/>
      <c r="AIL37" s="113"/>
      <c r="AIM37" s="113"/>
      <c r="AIN37" s="113"/>
      <c r="AIO37" s="113"/>
      <c r="AIP37" s="113"/>
      <c r="AIQ37" s="113"/>
      <c r="AIR37" s="113"/>
      <c r="AIS37" s="113"/>
    </row>
    <row r="38" spans="1:929" ht="18.5" hidden="1" x14ac:dyDescent="0.55000000000000004">
      <c r="A38" s="36"/>
      <c r="B38" s="89"/>
      <c r="C38" s="89"/>
      <c r="D38" s="89"/>
      <c r="E38" s="135"/>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c r="VP38" s="113"/>
      <c r="VQ38" s="113"/>
      <c r="VR38" s="113"/>
      <c r="VS38" s="113"/>
      <c r="VT38" s="113"/>
      <c r="VU38" s="113"/>
      <c r="VV38" s="113"/>
      <c r="VW38" s="113"/>
      <c r="VX38" s="113"/>
      <c r="VY38" s="113"/>
      <c r="VZ38" s="113"/>
      <c r="WA38" s="113"/>
      <c r="WB38" s="113"/>
      <c r="WC38" s="113"/>
      <c r="WD38" s="113"/>
      <c r="WE38" s="113"/>
      <c r="WF38" s="113"/>
      <c r="WG38" s="113"/>
      <c r="WH38" s="113"/>
      <c r="WI38" s="113"/>
      <c r="WJ38" s="113"/>
      <c r="WK38" s="113"/>
      <c r="WL38" s="113"/>
      <c r="WM38" s="113"/>
      <c r="WN38" s="113"/>
      <c r="WO38" s="113"/>
      <c r="WP38" s="113"/>
      <c r="WQ38" s="113"/>
      <c r="WR38" s="113"/>
      <c r="WS38" s="113"/>
      <c r="WT38" s="113"/>
      <c r="WU38" s="113"/>
      <c r="WV38" s="113"/>
      <c r="WW38" s="113"/>
      <c r="WX38" s="113"/>
      <c r="WY38" s="113"/>
      <c r="WZ38" s="113"/>
      <c r="XA38" s="113"/>
      <c r="XB38" s="113"/>
      <c r="XC38" s="113"/>
      <c r="XD38" s="113"/>
      <c r="XE38" s="113"/>
      <c r="XF38" s="113"/>
      <c r="XG38" s="113"/>
      <c r="XH38" s="113"/>
      <c r="XI38" s="113"/>
      <c r="XJ38" s="113"/>
      <c r="XK38" s="113"/>
      <c r="XL38" s="113"/>
      <c r="XM38" s="113"/>
      <c r="XN38" s="113"/>
      <c r="XO38" s="113"/>
      <c r="XP38" s="113"/>
      <c r="XQ38" s="113"/>
      <c r="XR38" s="113"/>
      <c r="XS38" s="113"/>
      <c r="XT38" s="113"/>
      <c r="XU38" s="113"/>
      <c r="XV38" s="113"/>
      <c r="XW38" s="113"/>
      <c r="XX38" s="113"/>
      <c r="XY38" s="113"/>
      <c r="XZ38" s="113"/>
      <c r="YA38" s="113"/>
      <c r="YB38" s="113"/>
      <c r="YC38" s="113"/>
      <c r="YD38" s="113"/>
      <c r="YE38" s="113"/>
      <c r="YF38" s="113"/>
      <c r="YG38" s="113"/>
      <c r="YH38" s="113"/>
      <c r="YI38" s="113"/>
      <c r="YJ38" s="113"/>
      <c r="YK38" s="113"/>
      <c r="YL38" s="113"/>
      <c r="YM38" s="113"/>
      <c r="YN38" s="113"/>
      <c r="YO38" s="113"/>
      <c r="YP38" s="113"/>
      <c r="YQ38" s="113"/>
      <c r="YR38" s="113"/>
      <c r="YS38" s="113"/>
      <c r="YT38" s="113"/>
      <c r="YU38" s="113"/>
      <c r="YV38" s="113"/>
      <c r="YW38" s="113"/>
      <c r="YX38" s="113"/>
      <c r="YY38" s="113"/>
      <c r="YZ38" s="113"/>
      <c r="ZA38" s="113"/>
      <c r="ZB38" s="113"/>
      <c r="ZC38" s="113"/>
      <c r="ZD38" s="113"/>
      <c r="ZE38" s="113"/>
      <c r="ZF38" s="113"/>
      <c r="ZG38" s="113"/>
      <c r="ZH38" s="113"/>
      <c r="ZI38" s="113"/>
      <c r="ZJ38" s="113"/>
      <c r="ZK38" s="113"/>
      <c r="ZL38" s="113"/>
      <c r="ZM38" s="113"/>
      <c r="ZN38" s="113"/>
      <c r="ZO38" s="113"/>
      <c r="ZP38" s="113"/>
      <c r="ZQ38" s="113"/>
      <c r="ZR38" s="113"/>
      <c r="ZS38" s="113"/>
      <c r="ZT38" s="113"/>
      <c r="ZU38" s="113"/>
      <c r="ZV38" s="113"/>
      <c r="ZW38" s="113"/>
      <c r="ZX38" s="113"/>
      <c r="ZY38" s="113"/>
      <c r="ZZ38" s="113"/>
      <c r="AAA38" s="113"/>
      <c r="AAB38" s="113"/>
      <c r="AAC38" s="113"/>
      <c r="AAD38" s="113"/>
      <c r="AAE38" s="113"/>
      <c r="AAF38" s="113"/>
      <c r="AAG38" s="113"/>
      <c r="AAH38" s="113"/>
      <c r="AAI38" s="113"/>
      <c r="AAJ38" s="113"/>
      <c r="AAK38" s="113"/>
      <c r="AAL38" s="113"/>
      <c r="AAM38" s="113"/>
      <c r="AAN38" s="113"/>
      <c r="AAO38" s="113"/>
      <c r="AAP38" s="113"/>
      <c r="AAQ38" s="113"/>
      <c r="AAR38" s="113"/>
      <c r="AAS38" s="113"/>
      <c r="AAT38" s="113"/>
      <c r="AAU38" s="113"/>
      <c r="AAV38" s="113"/>
      <c r="AAW38" s="113"/>
      <c r="AAX38" s="113"/>
      <c r="AAY38" s="113"/>
      <c r="AAZ38" s="113"/>
      <c r="ABA38" s="113"/>
      <c r="ABB38" s="113"/>
      <c r="ABC38" s="113"/>
      <c r="ABD38" s="113"/>
      <c r="ABE38" s="113"/>
      <c r="ABF38" s="113"/>
      <c r="ABG38" s="113"/>
      <c r="ABH38" s="113"/>
      <c r="ABI38" s="113"/>
      <c r="ABJ38" s="113"/>
      <c r="ABK38" s="113"/>
      <c r="ABL38" s="113"/>
      <c r="ABM38" s="113"/>
      <c r="ABN38" s="113"/>
      <c r="ABO38" s="113"/>
      <c r="ABP38" s="113"/>
      <c r="ABQ38" s="113"/>
      <c r="ABR38" s="113"/>
      <c r="ABS38" s="113"/>
      <c r="ABT38" s="113"/>
      <c r="ABU38" s="113"/>
      <c r="ABV38" s="113"/>
      <c r="ABW38" s="113"/>
      <c r="ABX38" s="113"/>
      <c r="ABY38" s="113"/>
      <c r="ABZ38" s="113"/>
      <c r="ACA38" s="113"/>
      <c r="ACB38" s="113"/>
      <c r="ACC38" s="113"/>
      <c r="ACD38" s="113"/>
      <c r="ACE38" s="113"/>
      <c r="ACF38" s="113"/>
      <c r="ACG38" s="113"/>
      <c r="ACH38" s="113"/>
      <c r="ACI38" s="113"/>
      <c r="ACJ38" s="113"/>
      <c r="ACK38" s="113"/>
      <c r="ACL38" s="113"/>
      <c r="ACM38" s="113"/>
      <c r="ACN38" s="113"/>
      <c r="ACO38" s="113"/>
      <c r="ACP38" s="113"/>
      <c r="ACQ38" s="113"/>
      <c r="ACR38" s="113"/>
      <c r="ACS38" s="113"/>
      <c r="ACT38" s="113"/>
      <c r="ACU38" s="113"/>
      <c r="ACV38" s="113"/>
      <c r="ACW38" s="113"/>
      <c r="ACX38" s="113"/>
      <c r="ACY38" s="113"/>
      <c r="ACZ38" s="113"/>
      <c r="ADA38" s="113"/>
      <c r="ADB38" s="113"/>
      <c r="ADC38" s="113"/>
      <c r="ADD38" s="113"/>
      <c r="ADE38" s="113"/>
      <c r="ADF38" s="113"/>
      <c r="ADG38" s="113"/>
      <c r="ADH38" s="113"/>
      <c r="ADI38" s="113"/>
      <c r="ADJ38" s="113"/>
      <c r="ADK38" s="113"/>
      <c r="ADL38" s="113"/>
      <c r="ADM38" s="113"/>
      <c r="ADN38" s="113"/>
      <c r="ADO38" s="113"/>
      <c r="ADP38" s="113"/>
      <c r="ADQ38" s="113"/>
      <c r="ADR38" s="113"/>
      <c r="ADS38" s="113"/>
      <c r="ADT38" s="113"/>
      <c r="ADU38" s="113"/>
      <c r="ADV38" s="113"/>
      <c r="ADW38" s="113"/>
      <c r="ADX38" s="113"/>
      <c r="ADY38" s="113"/>
      <c r="ADZ38" s="113"/>
      <c r="AEA38" s="113"/>
      <c r="AEB38" s="113"/>
      <c r="AEC38" s="113"/>
      <c r="AED38" s="113"/>
      <c r="AEE38" s="113"/>
      <c r="AEF38" s="113"/>
      <c r="AEG38" s="113"/>
      <c r="AEH38" s="113"/>
      <c r="AEI38" s="113"/>
      <c r="AEJ38" s="113"/>
      <c r="AEK38" s="113"/>
      <c r="AEL38" s="113"/>
      <c r="AEM38" s="113"/>
      <c r="AEN38" s="113"/>
      <c r="AEO38" s="113"/>
      <c r="AEP38" s="113"/>
      <c r="AEQ38" s="113"/>
      <c r="AER38" s="113"/>
      <c r="AES38" s="113"/>
      <c r="AET38" s="113"/>
      <c r="AEU38" s="113"/>
      <c r="AEV38" s="113"/>
      <c r="AEW38" s="113"/>
      <c r="AEX38" s="113"/>
      <c r="AEY38" s="113"/>
      <c r="AEZ38" s="113"/>
      <c r="AFA38" s="113"/>
      <c r="AFB38" s="113"/>
      <c r="AFC38" s="113"/>
      <c r="AFD38" s="113"/>
      <c r="AFE38" s="113"/>
      <c r="AFF38" s="113"/>
      <c r="AFG38" s="113"/>
      <c r="AFH38" s="113"/>
      <c r="AFI38" s="113"/>
      <c r="AFJ38" s="113"/>
      <c r="AFK38" s="113"/>
      <c r="AFL38" s="113"/>
      <c r="AFM38" s="113"/>
      <c r="AFN38" s="113"/>
      <c r="AFO38" s="113"/>
      <c r="AFP38" s="113"/>
      <c r="AFQ38" s="113"/>
      <c r="AFR38" s="113"/>
      <c r="AFS38" s="113"/>
      <c r="AFT38" s="113"/>
      <c r="AFU38" s="113"/>
      <c r="AFV38" s="113"/>
      <c r="AFW38" s="113"/>
      <c r="AFX38" s="113"/>
      <c r="AFY38" s="113"/>
      <c r="AFZ38" s="113"/>
      <c r="AGA38" s="113"/>
      <c r="AGB38" s="113"/>
      <c r="AGC38" s="113"/>
      <c r="AGD38" s="113"/>
      <c r="AGE38" s="113"/>
      <c r="AGF38" s="113"/>
      <c r="AGG38" s="113"/>
      <c r="AGH38" s="113"/>
      <c r="AGI38" s="113"/>
      <c r="AGJ38" s="113"/>
      <c r="AGK38" s="113"/>
      <c r="AGL38" s="113"/>
      <c r="AGM38" s="113"/>
      <c r="AGN38" s="113"/>
      <c r="AGO38" s="113"/>
      <c r="AGP38" s="113"/>
      <c r="AGQ38" s="113"/>
      <c r="AGR38" s="113"/>
      <c r="AGS38" s="113"/>
      <c r="AGT38" s="113"/>
      <c r="AGU38" s="113"/>
      <c r="AGV38" s="113"/>
      <c r="AGW38" s="113"/>
      <c r="AGX38" s="113"/>
      <c r="AGY38" s="113"/>
      <c r="AGZ38" s="113"/>
      <c r="AHA38" s="113"/>
      <c r="AHB38" s="113"/>
      <c r="AHC38" s="113"/>
      <c r="AHD38" s="113"/>
      <c r="AHE38" s="113"/>
      <c r="AHF38" s="113"/>
      <c r="AHG38" s="113"/>
      <c r="AHH38" s="113"/>
      <c r="AHI38" s="113"/>
      <c r="AHJ38" s="113"/>
      <c r="AHK38" s="113"/>
      <c r="AHL38" s="113"/>
      <c r="AHM38" s="113"/>
      <c r="AHN38" s="113"/>
      <c r="AHO38" s="113"/>
      <c r="AHP38" s="113"/>
      <c r="AHQ38" s="113"/>
      <c r="AHR38" s="113"/>
      <c r="AHS38" s="113"/>
      <c r="AHT38" s="113"/>
      <c r="AHU38" s="113"/>
      <c r="AHV38" s="113"/>
      <c r="AHW38" s="113"/>
      <c r="AHX38" s="113"/>
      <c r="AHY38" s="113"/>
      <c r="AHZ38" s="113"/>
      <c r="AIA38" s="113"/>
      <c r="AIB38" s="113"/>
      <c r="AIC38" s="113"/>
      <c r="AID38" s="113"/>
      <c r="AIE38" s="113"/>
      <c r="AIF38" s="113"/>
      <c r="AIG38" s="113"/>
      <c r="AIH38" s="113"/>
      <c r="AII38" s="113"/>
      <c r="AIJ38" s="113"/>
      <c r="AIK38" s="113"/>
      <c r="AIL38" s="113"/>
      <c r="AIM38" s="113"/>
      <c r="AIN38" s="113"/>
      <c r="AIO38" s="113"/>
      <c r="AIP38" s="113"/>
      <c r="AIQ38" s="113"/>
      <c r="AIR38" s="113"/>
      <c r="AIS38" s="113"/>
    </row>
    <row r="39" spans="1:929" ht="18.5" hidden="1" x14ac:dyDescent="0.55000000000000004">
      <c r="A39" s="36"/>
      <c r="B39" s="89"/>
      <c r="C39" s="89"/>
      <c r="D39" s="89"/>
      <c r="E39" s="135"/>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c r="JK39" s="113"/>
      <c r="JL39" s="113"/>
      <c r="JM39" s="113"/>
      <c r="JN39" s="113"/>
      <c r="JO39" s="113"/>
      <c r="JP39" s="113"/>
      <c r="JQ39" s="113"/>
      <c r="JR39" s="113"/>
      <c r="JS39" s="113"/>
      <c r="JT39" s="113"/>
      <c r="JU39" s="113"/>
      <c r="JV39" s="113"/>
      <c r="JW39" s="113"/>
      <c r="JX39" s="113"/>
      <c r="JY39" s="113"/>
      <c r="JZ39" s="113"/>
      <c r="KA39" s="113"/>
      <c r="KB39" s="113"/>
      <c r="KC39" s="113"/>
      <c r="KD39" s="113"/>
      <c r="KE39" s="113"/>
      <c r="KF39" s="113"/>
      <c r="KG39" s="113"/>
      <c r="KH39" s="113"/>
      <c r="KI39" s="113"/>
      <c r="KJ39" s="113"/>
      <c r="KK39" s="113"/>
      <c r="KL39" s="113"/>
      <c r="KM39" s="113"/>
      <c r="KN39" s="113"/>
      <c r="KO39" s="113"/>
      <c r="KP39" s="113"/>
      <c r="KQ39" s="113"/>
      <c r="KR39" s="113"/>
      <c r="KS39" s="113"/>
      <c r="KT39" s="113"/>
      <c r="KU39" s="113"/>
      <c r="KV39" s="113"/>
      <c r="KW39" s="113"/>
      <c r="KX39" s="113"/>
      <c r="KY39" s="113"/>
      <c r="KZ39" s="113"/>
      <c r="LA39" s="113"/>
      <c r="LB39" s="113"/>
      <c r="LC39" s="113"/>
      <c r="LD39" s="113"/>
      <c r="LE39" s="113"/>
      <c r="LF39" s="113"/>
      <c r="LG39" s="113"/>
      <c r="LH39" s="113"/>
      <c r="LI39" s="113"/>
      <c r="LJ39" s="113"/>
      <c r="LK39" s="113"/>
      <c r="LL39" s="113"/>
      <c r="LM39" s="113"/>
      <c r="LN39" s="113"/>
      <c r="LO39" s="113"/>
      <c r="LP39" s="113"/>
      <c r="LQ39" s="113"/>
      <c r="LR39" s="113"/>
      <c r="LS39" s="113"/>
      <c r="LT39" s="113"/>
      <c r="LU39" s="113"/>
      <c r="LV39" s="113"/>
      <c r="LW39" s="113"/>
      <c r="LX39" s="113"/>
      <c r="LY39" s="113"/>
      <c r="LZ39" s="113"/>
      <c r="MA39" s="113"/>
      <c r="MB39" s="113"/>
      <c r="MC39" s="113"/>
      <c r="MD39" s="113"/>
      <c r="ME39" s="113"/>
      <c r="MF39" s="113"/>
      <c r="MG39" s="113"/>
      <c r="MH39" s="113"/>
      <c r="MI39" s="113"/>
      <c r="MJ39" s="113"/>
      <c r="MK39" s="113"/>
      <c r="ML39" s="113"/>
      <c r="MM39" s="113"/>
      <c r="MN39" s="113"/>
      <c r="MO39" s="113"/>
      <c r="MP39" s="113"/>
      <c r="MQ39" s="113"/>
      <c r="MR39" s="113"/>
      <c r="MS39" s="113"/>
      <c r="MT39" s="113"/>
      <c r="MU39" s="113"/>
      <c r="MV39" s="113"/>
      <c r="MW39" s="113"/>
      <c r="MX39" s="113"/>
      <c r="MY39" s="113"/>
      <c r="MZ39" s="113"/>
      <c r="NA39" s="113"/>
      <c r="NB39" s="113"/>
      <c r="NC39" s="113"/>
      <c r="ND39" s="113"/>
      <c r="NE39" s="113"/>
      <c r="NF39" s="113"/>
      <c r="NG39" s="113"/>
      <c r="NH39" s="113"/>
      <c r="NI39" s="113"/>
      <c r="NJ39" s="113"/>
      <c r="NK39" s="113"/>
      <c r="NL39" s="113"/>
      <c r="NM39" s="113"/>
      <c r="NN39" s="113"/>
      <c r="NO39" s="113"/>
      <c r="NP39" s="113"/>
      <c r="NQ39" s="113"/>
      <c r="NR39" s="113"/>
      <c r="NS39" s="113"/>
      <c r="NT39" s="113"/>
      <c r="NU39" s="113"/>
      <c r="NV39" s="113"/>
      <c r="NW39" s="113"/>
      <c r="NX39" s="113"/>
      <c r="NY39" s="113"/>
      <c r="NZ39" s="113"/>
      <c r="OA39" s="113"/>
      <c r="OB39" s="113"/>
      <c r="OC39" s="113"/>
      <c r="OD39" s="113"/>
      <c r="OE39" s="113"/>
      <c r="OF39" s="113"/>
      <c r="OG39" s="113"/>
      <c r="OH39" s="113"/>
      <c r="OI39" s="113"/>
      <c r="OJ39" s="113"/>
      <c r="OK39" s="113"/>
      <c r="OL39" s="113"/>
      <c r="OM39" s="113"/>
      <c r="ON39" s="113"/>
      <c r="OO39" s="113"/>
      <c r="OP39" s="113"/>
      <c r="OQ39" s="113"/>
      <c r="OR39" s="113"/>
      <c r="OS39" s="113"/>
      <c r="OT39" s="113"/>
      <c r="OU39" s="113"/>
      <c r="OV39" s="113"/>
      <c r="OW39" s="113"/>
      <c r="OX39" s="113"/>
      <c r="OY39" s="113"/>
      <c r="OZ39" s="113"/>
      <c r="PA39" s="113"/>
      <c r="PB39" s="113"/>
      <c r="PC39" s="113"/>
      <c r="PD39" s="113"/>
      <c r="PE39" s="113"/>
      <c r="PF39" s="113"/>
      <c r="PG39" s="113"/>
      <c r="PH39" s="113"/>
      <c r="PI39" s="113"/>
      <c r="PJ39" s="113"/>
      <c r="PK39" s="113"/>
      <c r="PL39" s="113"/>
      <c r="PM39" s="113"/>
      <c r="PN39" s="113"/>
      <c r="PO39" s="113"/>
      <c r="PP39" s="113"/>
      <c r="PQ39" s="113"/>
      <c r="PR39" s="113"/>
      <c r="PS39" s="113"/>
      <c r="PT39" s="113"/>
      <c r="PU39" s="113"/>
      <c r="PV39" s="113"/>
      <c r="PW39" s="113"/>
      <c r="PX39" s="113"/>
      <c r="PY39" s="113"/>
      <c r="PZ39" s="113"/>
      <c r="QA39" s="113"/>
      <c r="QB39" s="113"/>
      <c r="QC39" s="113"/>
      <c r="QD39" s="113"/>
      <c r="QE39" s="113"/>
      <c r="QF39" s="113"/>
      <c r="QG39" s="113"/>
      <c r="QH39" s="113"/>
      <c r="QI39" s="113"/>
      <c r="QJ39" s="113"/>
      <c r="QK39" s="113"/>
      <c r="QL39" s="113"/>
      <c r="QM39" s="113"/>
      <c r="QN39" s="113"/>
      <c r="QO39" s="113"/>
      <c r="QP39" s="113"/>
      <c r="QQ39" s="113"/>
      <c r="QR39" s="113"/>
      <c r="QS39" s="113"/>
      <c r="QT39" s="113"/>
      <c r="QU39" s="113"/>
      <c r="QV39" s="113"/>
      <c r="QW39" s="113"/>
      <c r="QX39" s="113"/>
      <c r="QY39" s="113"/>
      <c r="QZ39" s="113"/>
      <c r="RA39" s="113"/>
      <c r="RB39" s="113"/>
      <c r="RC39" s="113"/>
      <c r="RD39" s="113"/>
      <c r="RE39" s="113"/>
      <c r="RF39" s="113"/>
      <c r="RG39" s="113"/>
      <c r="RH39" s="113"/>
      <c r="RI39" s="113"/>
      <c r="RJ39" s="113"/>
      <c r="RK39" s="113"/>
      <c r="RL39" s="113"/>
      <c r="RM39" s="113"/>
      <c r="RN39" s="113"/>
      <c r="RO39" s="113"/>
      <c r="RP39" s="113"/>
      <c r="RQ39" s="113"/>
      <c r="RR39" s="113"/>
      <c r="RS39" s="113"/>
      <c r="RT39" s="113"/>
      <c r="RU39" s="113"/>
      <c r="RV39" s="113"/>
      <c r="RW39" s="113"/>
      <c r="RX39" s="113"/>
      <c r="RY39" s="113"/>
      <c r="RZ39" s="113"/>
      <c r="SA39" s="113"/>
      <c r="SB39" s="113"/>
      <c r="SC39" s="113"/>
      <c r="SD39" s="113"/>
      <c r="SE39" s="113"/>
      <c r="SF39" s="113"/>
      <c r="SG39" s="113"/>
      <c r="SH39" s="113"/>
      <c r="SI39" s="113"/>
      <c r="SJ39" s="113"/>
      <c r="SK39" s="113"/>
      <c r="SL39" s="113"/>
      <c r="SM39" s="113"/>
      <c r="SN39" s="113"/>
      <c r="SO39" s="113"/>
      <c r="SP39" s="113"/>
      <c r="SQ39" s="113"/>
      <c r="SR39" s="113"/>
      <c r="SS39" s="113"/>
      <c r="ST39" s="113"/>
      <c r="SU39" s="113"/>
      <c r="SV39" s="113"/>
      <c r="SW39" s="113"/>
      <c r="SX39" s="113"/>
      <c r="SY39" s="113"/>
      <c r="SZ39" s="113"/>
      <c r="TA39" s="113"/>
      <c r="TB39" s="113"/>
      <c r="TC39" s="113"/>
      <c r="TD39" s="113"/>
      <c r="TE39" s="113"/>
      <c r="TF39" s="113"/>
      <c r="TG39" s="113"/>
      <c r="TH39" s="113"/>
      <c r="TI39" s="113"/>
      <c r="TJ39" s="113"/>
      <c r="TK39" s="113"/>
      <c r="TL39" s="113"/>
      <c r="TM39" s="113"/>
      <c r="TN39" s="113"/>
      <c r="TO39" s="113"/>
      <c r="TP39" s="113"/>
      <c r="TQ39" s="113"/>
      <c r="TR39" s="113"/>
      <c r="TS39" s="113"/>
      <c r="TT39" s="113"/>
      <c r="TU39" s="113"/>
      <c r="TV39" s="113"/>
      <c r="TW39" s="113"/>
      <c r="TX39" s="113"/>
      <c r="TY39" s="113"/>
      <c r="TZ39" s="113"/>
      <c r="UA39" s="113"/>
      <c r="UB39" s="113"/>
      <c r="UC39" s="113"/>
      <c r="UD39" s="113"/>
      <c r="UE39" s="113"/>
      <c r="UF39" s="113"/>
      <c r="UG39" s="113"/>
      <c r="UH39" s="113"/>
      <c r="UI39" s="113"/>
      <c r="UJ39" s="113"/>
      <c r="UK39" s="113"/>
      <c r="UL39" s="113"/>
      <c r="UM39" s="113"/>
      <c r="UN39" s="113"/>
      <c r="UO39" s="113"/>
      <c r="UP39" s="113"/>
      <c r="UQ39" s="113"/>
      <c r="UR39" s="113"/>
      <c r="US39" s="113"/>
      <c r="UT39" s="113"/>
      <c r="UU39" s="113"/>
      <c r="UV39" s="113"/>
      <c r="UW39" s="113"/>
      <c r="UX39" s="113"/>
      <c r="UY39" s="113"/>
      <c r="UZ39" s="113"/>
      <c r="VA39" s="113"/>
      <c r="VB39" s="113"/>
      <c r="VC39" s="113"/>
      <c r="VD39" s="113"/>
      <c r="VE39" s="113"/>
      <c r="VF39" s="113"/>
      <c r="VG39" s="113"/>
      <c r="VH39" s="113"/>
      <c r="VI39" s="113"/>
      <c r="VJ39" s="113"/>
      <c r="VK39" s="113"/>
      <c r="VL39" s="113"/>
      <c r="VM39" s="113"/>
      <c r="VN39" s="113"/>
      <c r="VO39" s="113"/>
      <c r="VP39" s="113"/>
      <c r="VQ39" s="113"/>
      <c r="VR39" s="113"/>
      <c r="VS39" s="113"/>
      <c r="VT39" s="113"/>
      <c r="VU39" s="113"/>
      <c r="VV39" s="113"/>
      <c r="VW39" s="113"/>
      <c r="VX39" s="113"/>
      <c r="VY39" s="113"/>
      <c r="VZ39" s="113"/>
      <c r="WA39" s="113"/>
      <c r="WB39" s="113"/>
      <c r="WC39" s="113"/>
      <c r="WD39" s="113"/>
      <c r="WE39" s="113"/>
      <c r="WF39" s="113"/>
      <c r="WG39" s="113"/>
      <c r="WH39" s="113"/>
      <c r="WI39" s="113"/>
      <c r="WJ39" s="113"/>
      <c r="WK39" s="113"/>
      <c r="WL39" s="113"/>
      <c r="WM39" s="113"/>
      <c r="WN39" s="113"/>
      <c r="WO39" s="113"/>
      <c r="WP39" s="113"/>
      <c r="WQ39" s="113"/>
      <c r="WR39" s="113"/>
      <c r="WS39" s="113"/>
      <c r="WT39" s="113"/>
      <c r="WU39" s="113"/>
      <c r="WV39" s="113"/>
      <c r="WW39" s="113"/>
      <c r="WX39" s="113"/>
      <c r="WY39" s="113"/>
      <c r="WZ39" s="113"/>
      <c r="XA39" s="113"/>
      <c r="XB39" s="113"/>
      <c r="XC39" s="113"/>
      <c r="XD39" s="113"/>
      <c r="XE39" s="113"/>
      <c r="XF39" s="113"/>
      <c r="XG39" s="113"/>
      <c r="XH39" s="113"/>
      <c r="XI39" s="113"/>
      <c r="XJ39" s="113"/>
      <c r="XK39" s="113"/>
      <c r="XL39" s="113"/>
      <c r="XM39" s="113"/>
      <c r="XN39" s="113"/>
      <c r="XO39" s="113"/>
      <c r="XP39" s="113"/>
      <c r="XQ39" s="113"/>
      <c r="XR39" s="113"/>
      <c r="XS39" s="113"/>
      <c r="XT39" s="113"/>
      <c r="XU39" s="113"/>
      <c r="XV39" s="113"/>
      <c r="XW39" s="113"/>
      <c r="XX39" s="113"/>
      <c r="XY39" s="113"/>
      <c r="XZ39" s="113"/>
      <c r="YA39" s="113"/>
      <c r="YB39" s="113"/>
      <c r="YC39" s="113"/>
      <c r="YD39" s="113"/>
      <c r="YE39" s="113"/>
      <c r="YF39" s="113"/>
      <c r="YG39" s="113"/>
      <c r="YH39" s="113"/>
      <c r="YI39" s="113"/>
      <c r="YJ39" s="113"/>
      <c r="YK39" s="113"/>
      <c r="YL39" s="113"/>
      <c r="YM39" s="113"/>
      <c r="YN39" s="113"/>
      <c r="YO39" s="113"/>
      <c r="YP39" s="113"/>
      <c r="YQ39" s="113"/>
      <c r="YR39" s="113"/>
      <c r="YS39" s="113"/>
      <c r="YT39" s="113"/>
      <c r="YU39" s="113"/>
      <c r="YV39" s="113"/>
      <c r="YW39" s="113"/>
      <c r="YX39" s="113"/>
      <c r="YY39" s="113"/>
      <c r="YZ39" s="113"/>
      <c r="ZA39" s="113"/>
      <c r="ZB39" s="113"/>
      <c r="ZC39" s="113"/>
      <c r="ZD39" s="113"/>
      <c r="ZE39" s="113"/>
      <c r="ZF39" s="113"/>
      <c r="ZG39" s="113"/>
      <c r="ZH39" s="113"/>
      <c r="ZI39" s="113"/>
      <c r="ZJ39" s="113"/>
      <c r="ZK39" s="113"/>
      <c r="ZL39" s="113"/>
      <c r="ZM39" s="113"/>
      <c r="ZN39" s="113"/>
      <c r="ZO39" s="113"/>
      <c r="ZP39" s="113"/>
      <c r="ZQ39" s="113"/>
      <c r="ZR39" s="113"/>
      <c r="ZS39" s="113"/>
      <c r="ZT39" s="113"/>
      <c r="ZU39" s="113"/>
      <c r="ZV39" s="113"/>
      <c r="ZW39" s="113"/>
      <c r="ZX39" s="113"/>
      <c r="ZY39" s="113"/>
      <c r="ZZ39" s="113"/>
      <c r="AAA39" s="113"/>
      <c r="AAB39" s="113"/>
      <c r="AAC39" s="113"/>
      <c r="AAD39" s="113"/>
      <c r="AAE39" s="113"/>
      <c r="AAF39" s="113"/>
      <c r="AAG39" s="113"/>
      <c r="AAH39" s="113"/>
      <c r="AAI39" s="113"/>
      <c r="AAJ39" s="113"/>
      <c r="AAK39" s="113"/>
      <c r="AAL39" s="113"/>
      <c r="AAM39" s="113"/>
      <c r="AAN39" s="113"/>
      <c r="AAO39" s="113"/>
      <c r="AAP39" s="113"/>
      <c r="AAQ39" s="113"/>
      <c r="AAR39" s="113"/>
      <c r="AAS39" s="113"/>
      <c r="AAT39" s="113"/>
      <c r="AAU39" s="113"/>
      <c r="AAV39" s="113"/>
      <c r="AAW39" s="113"/>
      <c r="AAX39" s="113"/>
      <c r="AAY39" s="113"/>
      <c r="AAZ39" s="113"/>
      <c r="ABA39" s="113"/>
      <c r="ABB39" s="113"/>
      <c r="ABC39" s="113"/>
      <c r="ABD39" s="113"/>
      <c r="ABE39" s="113"/>
      <c r="ABF39" s="113"/>
      <c r="ABG39" s="113"/>
      <c r="ABH39" s="113"/>
      <c r="ABI39" s="113"/>
      <c r="ABJ39" s="113"/>
      <c r="ABK39" s="113"/>
      <c r="ABL39" s="113"/>
      <c r="ABM39" s="113"/>
      <c r="ABN39" s="113"/>
      <c r="ABO39" s="113"/>
      <c r="ABP39" s="113"/>
      <c r="ABQ39" s="113"/>
      <c r="ABR39" s="113"/>
      <c r="ABS39" s="113"/>
      <c r="ABT39" s="113"/>
      <c r="ABU39" s="113"/>
      <c r="ABV39" s="113"/>
      <c r="ABW39" s="113"/>
      <c r="ABX39" s="113"/>
      <c r="ABY39" s="113"/>
      <c r="ABZ39" s="113"/>
      <c r="ACA39" s="113"/>
      <c r="ACB39" s="113"/>
      <c r="ACC39" s="113"/>
      <c r="ACD39" s="113"/>
      <c r="ACE39" s="113"/>
      <c r="ACF39" s="113"/>
      <c r="ACG39" s="113"/>
      <c r="ACH39" s="113"/>
      <c r="ACI39" s="113"/>
      <c r="ACJ39" s="113"/>
      <c r="ACK39" s="113"/>
      <c r="ACL39" s="113"/>
      <c r="ACM39" s="113"/>
      <c r="ACN39" s="113"/>
      <c r="ACO39" s="113"/>
      <c r="ACP39" s="113"/>
      <c r="ACQ39" s="113"/>
      <c r="ACR39" s="113"/>
      <c r="ACS39" s="113"/>
      <c r="ACT39" s="113"/>
      <c r="ACU39" s="113"/>
      <c r="ACV39" s="113"/>
      <c r="ACW39" s="113"/>
      <c r="ACX39" s="113"/>
      <c r="ACY39" s="113"/>
      <c r="ACZ39" s="113"/>
      <c r="ADA39" s="113"/>
      <c r="ADB39" s="113"/>
      <c r="ADC39" s="113"/>
      <c r="ADD39" s="113"/>
      <c r="ADE39" s="113"/>
      <c r="ADF39" s="113"/>
      <c r="ADG39" s="113"/>
      <c r="ADH39" s="113"/>
      <c r="ADI39" s="113"/>
      <c r="ADJ39" s="113"/>
      <c r="ADK39" s="113"/>
      <c r="ADL39" s="113"/>
      <c r="ADM39" s="113"/>
      <c r="ADN39" s="113"/>
      <c r="ADO39" s="113"/>
      <c r="ADP39" s="113"/>
      <c r="ADQ39" s="113"/>
      <c r="ADR39" s="113"/>
      <c r="ADS39" s="113"/>
      <c r="ADT39" s="113"/>
      <c r="ADU39" s="113"/>
      <c r="ADV39" s="113"/>
      <c r="ADW39" s="113"/>
      <c r="ADX39" s="113"/>
      <c r="ADY39" s="113"/>
      <c r="ADZ39" s="113"/>
      <c r="AEA39" s="113"/>
      <c r="AEB39" s="113"/>
      <c r="AEC39" s="113"/>
      <c r="AED39" s="113"/>
      <c r="AEE39" s="113"/>
      <c r="AEF39" s="113"/>
      <c r="AEG39" s="113"/>
      <c r="AEH39" s="113"/>
      <c r="AEI39" s="113"/>
      <c r="AEJ39" s="113"/>
      <c r="AEK39" s="113"/>
      <c r="AEL39" s="113"/>
      <c r="AEM39" s="113"/>
      <c r="AEN39" s="113"/>
      <c r="AEO39" s="113"/>
      <c r="AEP39" s="113"/>
      <c r="AEQ39" s="113"/>
      <c r="AER39" s="113"/>
      <c r="AES39" s="113"/>
      <c r="AET39" s="113"/>
      <c r="AEU39" s="113"/>
      <c r="AEV39" s="113"/>
      <c r="AEW39" s="113"/>
      <c r="AEX39" s="113"/>
      <c r="AEY39" s="113"/>
      <c r="AEZ39" s="113"/>
      <c r="AFA39" s="113"/>
      <c r="AFB39" s="113"/>
      <c r="AFC39" s="113"/>
      <c r="AFD39" s="113"/>
      <c r="AFE39" s="113"/>
      <c r="AFF39" s="113"/>
      <c r="AFG39" s="113"/>
      <c r="AFH39" s="113"/>
      <c r="AFI39" s="113"/>
      <c r="AFJ39" s="113"/>
      <c r="AFK39" s="113"/>
      <c r="AFL39" s="113"/>
      <c r="AFM39" s="113"/>
      <c r="AFN39" s="113"/>
      <c r="AFO39" s="113"/>
      <c r="AFP39" s="113"/>
      <c r="AFQ39" s="113"/>
      <c r="AFR39" s="113"/>
      <c r="AFS39" s="113"/>
      <c r="AFT39" s="113"/>
      <c r="AFU39" s="113"/>
      <c r="AFV39" s="113"/>
      <c r="AFW39" s="113"/>
      <c r="AFX39" s="113"/>
      <c r="AFY39" s="113"/>
      <c r="AFZ39" s="113"/>
      <c r="AGA39" s="113"/>
      <c r="AGB39" s="113"/>
      <c r="AGC39" s="113"/>
      <c r="AGD39" s="113"/>
      <c r="AGE39" s="113"/>
      <c r="AGF39" s="113"/>
      <c r="AGG39" s="113"/>
      <c r="AGH39" s="113"/>
      <c r="AGI39" s="113"/>
      <c r="AGJ39" s="113"/>
      <c r="AGK39" s="113"/>
      <c r="AGL39" s="113"/>
      <c r="AGM39" s="113"/>
      <c r="AGN39" s="113"/>
      <c r="AGO39" s="113"/>
      <c r="AGP39" s="113"/>
      <c r="AGQ39" s="113"/>
      <c r="AGR39" s="113"/>
      <c r="AGS39" s="113"/>
      <c r="AGT39" s="113"/>
      <c r="AGU39" s="113"/>
      <c r="AGV39" s="113"/>
      <c r="AGW39" s="113"/>
      <c r="AGX39" s="113"/>
      <c r="AGY39" s="113"/>
      <c r="AGZ39" s="113"/>
      <c r="AHA39" s="113"/>
      <c r="AHB39" s="113"/>
      <c r="AHC39" s="113"/>
      <c r="AHD39" s="113"/>
      <c r="AHE39" s="113"/>
      <c r="AHF39" s="113"/>
      <c r="AHG39" s="113"/>
      <c r="AHH39" s="113"/>
      <c r="AHI39" s="113"/>
      <c r="AHJ39" s="113"/>
      <c r="AHK39" s="113"/>
      <c r="AHL39" s="113"/>
      <c r="AHM39" s="113"/>
      <c r="AHN39" s="113"/>
      <c r="AHO39" s="113"/>
      <c r="AHP39" s="113"/>
      <c r="AHQ39" s="113"/>
      <c r="AHR39" s="113"/>
      <c r="AHS39" s="113"/>
      <c r="AHT39" s="113"/>
      <c r="AHU39" s="113"/>
      <c r="AHV39" s="113"/>
      <c r="AHW39" s="113"/>
      <c r="AHX39" s="113"/>
      <c r="AHY39" s="113"/>
      <c r="AHZ39" s="113"/>
      <c r="AIA39" s="113"/>
      <c r="AIB39" s="113"/>
      <c r="AIC39" s="113"/>
      <c r="AID39" s="113"/>
      <c r="AIE39" s="113"/>
      <c r="AIF39" s="113"/>
      <c r="AIG39" s="113"/>
      <c r="AIH39" s="113"/>
      <c r="AII39" s="113"/>
      <c r="AIJ39" s="113"/>
      <c r="AIK39" s="113"/>
      <c r="AIL39" s="113"/>
      <c r="AIM39" s="113"/>
      <c r="AIN39" s="113"/>
      <c r="AIO39" s="113"/>
      <c r="AIP39" s="113"/>
      <c r="AIQ39" s="113"/>
      <c r="AIR39" s="113"/>
      <c r="AIS39" s="113"/>
    </row>
    <row r="40" spans="1:929" ht="18.5" hidden="1" x14ac:dyDescent="0.55000000000000004">
      <c r="A40" s="36"/>
      <c r="B40" s="89"/>
      <c r="C40" s="89"/>
      <c r="D40" s="89"/>
      <c r="E40" s="135"/>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3"/>
      <c r="VB40" s="113"/>
      <c r="VC40" s="113"/>
      <c r="VD40" s="113"/>
      <c r="VE40" s="113"/>
      <c r="VF40" s="113"/>
      <c r="VG40" s="113"/>
      <c r="VH40" s="113"/>
      <c r="VI40" s="113"/>
      <c r="VJ40" s="113"/>
      <c r="VK40" s="113"/>
      <c r="VL40" s="113"/>
      <c r="VM40" s="113"/>
      <c r="VN40" s="113"/>
      <c r="VO40" s="113"/>
      <c r="VP40" s="113"/>
      <c r="VQ40" s="113"/>
      <c r="VR40" s="113"/>
      <c r="VS40" s="113"/>
      <c r="VT40" s="113"/>
      <c r="VU40" s="113"/>
      <c r="VV40" s="113"/>
      <c r="VW40" s="113"/>
      <c r="VX40" s="113"/>
      <c r="VY40" s="113"/>
      <c r="VZ40" s="113"/>
      <c r="WA40" s="113"/>
      <c r="WB40" s="113"/>
      <c r="WC40" s="113"/>
      <c r="WD40" s="113"/>
      <c r="WE40" s="113"/>
      <c r="WF40" s="113"/>
      <c r="WG40" s="113"/>
      <c r="WH40" s="113"/>
      <c r="WI40" s="113"/>
      <c r="WJ40" s="113"/>
      <c r="WK40" s="113"/>
      <c r="WL40" s="113"/>
      <c r="WM40" s="113"/>
      <c r="WN40" s="113"/>
      <c r="WO40" s="113"/>
      <c r="WP40" s="113"/>
      <c r="WQ40" s="113"/>
      <c r="WR40" s="113"/>
      <c r="WS40" s="113"/>
      <c r="WT40" s="113"/>
      <c r="WU40" s="113"/>
      <c r="WV40" s="113"/>
      <c r="WW40" s="113"/>
      <c r="WX40" s="113"/>
      <c r="WY40" s="113"/>
      <c r="WZ40" s="113"/>
      <c r="XA40" s="113"/>
      <c r="XB40" s="113"/>
      <c r="XC40" s="113"/>
      <c r="XD40" s="113"/>
      <c r="XE40" s="113"/>
      <c r="XF40" s="113"/>
      <c r="XG40" s="113"/>
      <c r="XH40" s="113"/>
      <c r="XI40" s="113"/>
      <c r="XJ40" s="113"/>
      <c r="XK40" s="113"/>
      <c r="XL40" s="113"/>
      <c r="XM40" s="113"/>
      <c r="XN40" s="113"/>
      <c r="XO40" s="113"/>
      <c r="XP40" s="113"/>
      <c r="XQ40" s="113"/>
      <c r="XR40" s="113"/>
      <c r="XS40" s="113"/>
      <c r="XT40" s="113"/>
      <c r="XU40" s="113"/>
      <c r="XV40" s="113"/>
      <c r="XW40" s="113"/>
      <c r="XX40" s="113"/>
      <c r="XY40" s="113"/>
      <c r="XZ40" s="113"/>
      <c r="YA40" s="113"/>
      <c r="YB40" s="113"/>
      <c r="YC40" s="113"/>
      <c r="YD40" s="113"/>
      <c r="YE40" s="113"/>
      <c r="YF40" s="113"/>
      <c r="YG40" s="113"/>
      <c r="YH40" s="113"/>
      <c r="YI40" s="113"/>
      <c r="YJ40" s="113"/>
      <c r="YK40" s="113"/>
      <c r="YL40" s="113"/>
      <c r="YM40" s="113"/>
      <c r="YN40" s="113"/>
      <c r="YO40" s="113"/>
      <c r="YP40" s="113"/>
      <c r="YQ40" s="113"/>
      <c r="YR40" s="113"/>
      <c r="YS40" s="113"/>
      <c r="YT40" s="113"/>
      <c r="YU40" s="113"/>
      <c r="YV40" s="113"/>
      <c r="YW40" s="113"/>
      <c r="YX40" s="113"/>
      <c r="YY40" s="113"/>
      <c r="YZ40" s="113"/>
      <c r="ZA40" s="113"/>
      <c r="ZB40" s="113"/>
      <c r="ZC40" s="113"/>
      <c r="ZD40" s="113"/>
      <c r="ZE40" s="113"/>
      <c r="ZF40" s="113"/>
      <c r="ZG40" s="113"/>
      <c r="ZH40" s="113"/>
      <c r="ZI40" s="113"/>
      <c r="ZJ40" s="113"/>
      <c r="ZK40" s="113"/>
      <c r="ZL40" s="113"/>
      <c r="ZM40" s="113"/>
      <c r="ZN40" s="113"/>
      <c r="ZO40" s="113"/>
      <c r="ZP40" s="113"/>
      <c r="ZQ40" s="113"/>
      <c r="ZR40" s="113"/>
      <c r="ZS40" s="113"/>
      <c r="ZT40" s="113"/>
      <c r="ZU40" s="113"/>
      <c r="ZV40" s="113"/>
      <c r="ZW40" s="113"/>
      <c r="ZX40" s="113"/>
      <c r="ZY40" s="113"/>
      <c r="ZZ40" s="113"/>
      <c r="AAA40" s="113"/>
      <c r="AAB40" s="113"/>
      <c r="AAC40" s="113"/>
      <c r="AAD40" s="113"/>
      <c r="AAE40" s="113"/>
      <c r="AAF40" s="113"/>
      <c r="AAG40" s="113"/>
      <c r="AAH40" s="113"/>
      <c r="AAI40" s="113"/>
      <c r="AAJ40" s="113"/>
      <c r="AAK40" s="113"/>
      <c r="AAL40" s="113"/>
      <c r="AAM40" s="113"/>
      <c r="AAN40" s="113"/>
      <c r="AAO40" s="113"/>
      <c r="AAP40" s="113"/>
      <c r="AAQ40" s="113"/>
      <c r="AAR40" s="113"/>
      <c r="AAS40" s="113"/>
      <c r="AAT40" s="113"/>
      <c r="AAU40" s="113"/>
      <c r="AAV40" s="113"/>
      <c r="AAW40" s="113"/>
      <c r="AAX40" s="113"/>
      <c r="AAY40" s="113"/>
      <c r="AAZ40" s="113"/>
      <c r="ABA40" s="113"/>
      <c r="ABB40" s="113"/>
      <c r="ABC40" s="113"/>
      <c r="ABD40" s="113"/>
      <c r="ABE40" s="113"/>
      <c r="ABF40" s="113"/>
      <c r="ABG40" s="113"/>
      <c r="ABH40" s="113"/>
      <c r="ABI40" s="113"/>
      <c r="ABJ40" s="113"/>
      <c r="ABK40" s="113"/>
      <c r="ABL40" s="113"/>
      <c r="ABM40" s="113"/>
      <c r="ABN40" s="113"/>
      <c r="ABO40" s="113"/>
      <c r="ABP40" s="113"/>
      <c r="ABQ40" s="113"/>
      <c r="ABR40" s="113"/>
      <c r="ABS40" s="113"/>
      <c r="ABT40" s="113"/>
      <c r="ABU40" s="113"/>
      <c r="ABV40" s="113"/>
      <c r="ABW40" s="113"/>
      <c r="ABX40" s="113"/>
      <c r="ABY40" s="113"/>
      <c r="ABZ40" s="113"/>
      <c r="ACA40" s="113"/>
      <c r="ACB40" s="113"/>
      <c r="ACC40" s="113"/>
      <c r="ACD40" s="113"/>
      <c r="ACE40" s="113"/>
      <c r="ACF40" s="113"/>
      <c r="ACG40" s="113"/>
      <c r="ACH40" s="113"/>
      <c r="ACI40" s="113"/>
      <c r="ACJ40" s="113"/>
      <c r="ACK40" s="113"/>
      <c r="ACL40" s="113"/>
      <c r="ACM40" s="113"/>
      <c r="ACN40" s="113"/>
      <c r="ACO40" s="113"/>
      <c r="ACP40" s="113"/>
      <c r="ACQ40" s="113"/>
      <c r="ACR40" s="113"/>
      <c r="ACS40" s="113"/>
      <c r="ACT40" s="113"/>
      <c r="ACU40" s="113"/>
      <c r="ACV40" s="113"/>
      <c r="ACW40" s="113"/>
      <c r="ACX40" s="113"/>
      <c r="ACY40" s="113"/>
      <c r="ACZ40" s="113"/>
      <c r="ADA40" s="113"/>
      <c r="ADB40" s="113"/>
      <c r="ADC40" s="113"/>
      <c r="ADD40" s="113"/>
      <c r="ADE40" s="113"/>
      <c r="ADF40" s="113"/>
      <c r="ADG40" s="113"/>
      <c r="ADH40" s="113"/>
      <c r="ADI40" s="113"/>
      <c r="ADJ40" s="113"/>
      <c r="ADK40" s="113"/>
      <c r="ADL40" s="113"/>
      <c r="ADM40" s="113"/>
      <c r="ADN40" s="113"/>
      <c r="ADO40" s="113"/>
      <c r="ADP40" s="113"/>
      <c r="ADQ40" s="113"/>
      <c r="ADR40" s="113"/>
      <c r="ADS40" s="113"/>
      <c r="ADT40" s="113"/>
      <c r="ADU40" s="113"/>
      <c r="ADV40" s="113"/>
      <c r="ADW40" s="113"/>
      <c r="ADX40" s="113"/>
      <c r="ADY40" s="113"/>
      <c r="ADZ40" s="113"/>
      <c r="AEA40" s="113"/>
      <c r="AEB40" s="113"/>
      <c r="AEC40" s="113"/>
      <c r="AED40" s="113"/>
      <c r="AEE40" s="113"/>
      <c r="AEF40" s="113"/>
      <c r="AEG40" s="113"/>
      <c r="AEH40" s="113"/>
      <c r="AEI40" s="113"/>
      <c r="AEJ40" s="113"/>
      <c r="AEK40" s="113"/>
      <c r="AEL40" s="113"/>
      <c r="AEM40" s="113"/>
      <c r="AEN40" s="113"/>
      <c r="AEO40" s="113"/>
      <c r="AEP40" s="113"/>
      <c r="AEQ40" s="113"/>
      <c r="AER40" s="113"/>
      <c r="AES40" s="113"/>
      <c r="AET40" s="113"/>
      <c r="AEU40" s="113"/>
      <c r="AEV40" s="113"/>
      <c r="AEW40" s="113"/>
      <c r="AEX40" s="113"/>
      <c r="AEY40" s="113"/>
      <c r="AEZ40" s="113"/>
      <c r="AFA40" s="113"/>
      <c r="AFB40" s="113"/>
      <c r="AFC40" s="113"/>
      <c r="AFD40" s="113"/>
      <c r="AFE40" s="113"/>
      <c r="AFF40" s="113"/>
      <c r="AFG40" s="113"/>
      <c r="AFH40" s="113"/>
      <c r="AFI40" s="113"/>
      <c r="AFJ40" s="113"/>
      <c r="AFK40" s="113"/>
      <c r="AFL40" s="113"/>
      <c r="AFM40" s="113"/>
      <c r="AFN40" s="113"/>
      <c r="AFO40" s="113"/>
      <c r="AFP40" s="113"/>
      <c r="AFQ40" s="113"/>
      <c r="AFR40" s="113"/>
      <c r="AFS40" s="113"/>
      <c r="AFT40" s="113"/>
      <c r="AFU40" s="113"/>
      <c r="AFV40" s="113"/>
      <c r="AFW40" s="113"/>
      <c r="AFX40" s="113"/>
      <c r="AFY40" s="113"/>
      <c r="AFZ40" s="113"/>
      <c r="AGA40" s="113"/>
      <c r="AGB40" s="113"/>
      <c r="AGC40" s="113"/>
      <c r="AGD40" s="113"/>
      <c r="AGE40" s="113"/>
      <c r="AGF40" s="113"/>
      <c r="AGG40" s="113"/>
      <c r="AGH40" s="113"/>
      <c r="AGI40" s="113"/>
      <c r="AGJ40" s="113"/>
      <c r="AGK40" s="113"/>
      <c r="AGL40" s="113"/>
      <c r="AGM40" s="113"/>
      <c r="AGN40" s="113"/>
      <c r="AGO40" s="113"/>
      <c r="AGP40" s="113"/>
      <c r="AGQ40" s="113"/>
      <c r="AGR40" s="113"/>
      <c r="AGS40" s="113"/>
      <c r="AGT40" s="113"/>
      <c r="AGU40" s="113"/>
      <c r="AGV40" s="113"/>
      <c r="AGW40" s="113"/>
      <c r="AGX40" s="113"/>
      <c r="AGY40" s="113"/>
      <c r="AGZ40" s="113"/>
      <c r="AHA40" s="113"/>
      <c r="AHB40" s="113"/>
      <c r="AHC40" s="113"/>
      <c r="AHD40" s="113"/>
      <c r="AHE40" s="113"/>
      <c r="AHF40" s="113"/>
      <c r="AHG40" s="113"/>
      <c r="AHH40" s="113"/>
      <c r="AHI40" s="113"/>
      <c r="AHJ40" s="113"/>
      <c r="AHK40" s="113"/>
      <c r="AHL40" s="113"/>
      <c r="AHM40" s="113"/>
      <c r="AHN40" s="113"/>
      <c r="AHO40" s="113"/>
      <c r="AHP40" s="113"/>
      <c r="AHQ40" s="113"/>
      <c r="AHR40" s="113"/>
      <c r="AHS40" s="113"/>
      <c r="AHT40" s="113"/>
      <c r="AHU40" s="113"/>
      <c r="AHV40" s="113"/>
      <c r="AHW40" s="113"/>
      <c r="AHX40" s="113"/>
      <c r="AHY40" s="113"/>
      <c r="AHZ40" s="113"/>
      <c r="AIA40" s="113"/>
      <c r="AIB40" s="113"/>
      <c r="AIC40" s="113"/>
      <c r="AID40" s="113"/>
      <c r="AIE40" s="113"/>
      <c r="AIF40" s="113"/>
      <c r="AIG40" s="113"/>
      <c r="AIH40" s="113"/>
      <c r="AII40" s="113"/>
      <c r="AIJ40" s="113"/>
      <c r="AIK40" s="113"/>
      <c r="AIL40" s="113"/>
      <c r="AIM40" s="113"/>
      <c r="AIN40" s="113"/>
      <c r="AIO40" s="113"/>
      <c r="AIP40" s="113"/>
      <c r="AIQ40" s="113"/>
      <c r="AIR40" s="113"/>
      <c r="AIS40" s="113"/>
    </row>
    <row r="41" spans="1:929" s="37" customFormat="1" ht="20.149999999999999" customHeight="1" x14ac:dyDescent="0.5">
      <c r="A41" s="207" t="str">
        <f>"التصنيف:  "&amp;الرئيسية!E10 &amp; "                                                                                                                                                 إشارة المشاركة:  "&amp;الرئيسية!H10</f>
        <v>التصنيف:  متاح                                                                                                                                                 إشارة المشاركة:  أبيض</v>
      </c>
      <c r="B41" s="208"/>
      <c r="C41" s="208"/>
      <c r="D41" s="208"/>
      <c r="E41" s="209"/>
      <c r="F41" s="133"/>
      <c r="G41" s="133"/>
      <c r="H41" s="133"/>
      <c r="I41" s="236" t="s">
        <v>101</v>
      </c>
      <c r="J41" s="236"/>
      <c r="K41" s="134">
        <f>الرئيسية!H44</f>
        <v>0</v>
      </c>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4"/>
      <c r="NJ41" s="114"/>
      <c r="NK41" s="114"/>
      <c r="NL41" s="114"/>
      <c r="NM41" s="114"/>
      <c r="NN41" s="114"/>
      <c r="NO41" s="114"/>
      <c r="NP41" s="114"/>
      <c r="NQ41" s="114"/>
      <c r="NR41" s="114"/>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4"/>
      <c r="SD41" s="114"/>
      <c r="SE41" s="114"/>
      <c r="SF41" s="114"/>
      <c r="SG41" s="114"/>
      <c r="SH41" s="114"/>
      <c r="SI41" s="114"/>
      <c r="SJ41" s="114"/>
      <c r="SK41" s="114"/>
      <c r="SL41" s="114"/>
      <c r="SM41" s="114"/>
      <c r="SN41" s="114"/>
      <c r="SO41" s="114"/>
      <c r="SP41" s="114"/>
      <c r="SQ41" s="114"/>
      <c r="SR41" s="114"/>
      <c r="SS41" s="114"/>
      <c r="ST41" s="114"/>
      <c r="SU41" s="114"/>
      <c r="SV41" s="114"/>
      <c r="SW41" s="114"/>
      <c r="SX41" s="114"/>
      <c r="SY41" s="114"/>
      <c r="SZ41" s="114"/>
      <c r="TA41" s="114"/>
      <c r="TB41" s="114"/>
      <c r="TC41" s="114"/>
      <c r="TD41" s="114"/>
      <c r="TE41" s="114"/>
      <c r="TF41" s="114"/>
      <c r="TG41" s="114"/>
      <c r="TH41" s="114"/>
      <c r="TI41" s="114"/>
      <c r="TJ41" s="114"/>
      <c r="TK41" s="114"/>
      <c r="TL41" s="114"/>
      <c r="TM41" s="114"/>
      <c r="TN41" s="114"/>
      <c r="TO41" s="114"/>
      <c r="TP41" s="114"/>
      <c r="TQ41" s="114"/>
      <c r="TR41" s="114"/>
      <c r="TS41" s="114"/>
      <c r="TT41" s="114"/>
      <c r="TU41" s="114"/>
      <c r="TV41" s="114"/>
      <c r="TW41" s="114"/>
      <c r="TX41" s="114"/>
      <c r="TY41" s="114"/>
      <c r="TZ41" s="114"/>
      <c r="UA41" s="114"/>
      <c r="UB41" s="114"/>
      <c r="UC41" s="114"/>
      <c r="UD41" s="114"/>
      <c r="UE41" s="114"/>
      <c r="UF41" s="114"/>
      <c r="UG41" s="114"/>
      <c r="UH41" s="114"/>
      <c r="UI41" s="114"/>
      <c r="UJ41" s="114"/>
      <c r="UK41" s="114"/>
      <c r="UL41" s="114"/>
      <c r="UM41" s="114"/>
      <c r="UN41" s="114"/>
      <c r="UO41" s="114"/>
      <c r="UP41" s="114"/>
      <c r="UQ41" s="114"/>
      <c r="UR41" s="114"/>
      <c r="US41" s="114"/>
      <c r="UT41" s="114"/>
      <c r="UU41" s="114"/>
      <c r="UV41" s="114"/>
      <c r="UW41" s="114"/>
      <c r="UX41" s="114"/>
      <c r="UY41" s="114"/>
      <c r="UZ41" s="114"/>
      <c r="VA41" s="114"/>
      <c r="VB41" s="114"/>
      <c r="VC41" s="114"/>
      <c r="VD41" s="114"/>
      <c r="VE41" s="114"/>
      <c r="VF41" s="114"/>
      <c r="VG41" s="114"/>
      <c r="VH41" s="114"/>
      <c r="VI41" s="114"/>
      <c r="VJ41" s="114"/>
      <c r="VK41" s="114"/>
      <c r="VL41" s="114"/>
      <c r="VM41" s="114"/>
      <c r="VN41" s="114"/>
      <c r="VO41" s="114"/>
      <c r="VP41" s="114"/>
      <c r="VQ41" s="114"/>
      <c r="VR41" s="114"/>
      <c r="VS41" s="114"/>
      <c r="VT41" s="114"/>
      <c r="VU41" s="114"/>
      <c r="VV41" s="114"/>
      <c r="VW41" s="114"/>
      <c r="VX41" s="114"/>
      <c r="VY41" s="114"/>
      <c r="VZ41" s="114"/>
      <c r="WA41" s="114"/>
      <c r="WB41" s="114"/>
      <c r="WC41" s="114"/>
      <c r="WD41" s="114"/>
      <c r="WE41" s="114"/>
      <c r="WF41" s="114"/>
      <c r="WG41" s="114"/>
      <c r="WH41" s="114"/>
      <c r="WI41" s="114"/>
      <c r="WJ41" s="114"/>
      <c r="WK41" s="114"/>
      <c r="WL41" s="114"/>
      <c r="WM41" s="114"/>
      <c r="WN41" s="114"/>
      <c r="WO41" s="114"/>
      <c r="WP41" s="114"/>
      <c r="WQ41" s="114"/>
      <c r="WR41" s="114"/>
      <c r="WS41" s="114"/>
      <c r="WT41" s="114"/>
      <c r="WU41" s="114"/>
      <c r="WV41" s="114"/>
      <c r="WW41" s="114"/>
      <c r="WX41" s="114"/>
      <c r="WY41" s="114"/>
      <c r="WZ41" s="114"/>
      <c r="XA41" s="114"/>
      <c r="XB41" s="114"/>
      <c r="XC41" s="114"/>
      <c r="XD41" s="114"/>
      <c r="XE41" s="114"/>
      <c r="XF41" s="114"/>
      <c r="XG41" s="114"/>
      <c r="XH41" s="114"/>
      <c r="XI41" s="114"/>
      <c r="XJ41" s="114"/>
      <c r="XK41" s="114"/>
      <c r="XL41" s="114"/>
      <c r="XM41" s="114"/>
      <c r="XN41" s="114"/>
      <c r="XO41" s="114"/>
      <c r="XP41" s="114"/>
      <c r="XQ41" s="114"/>
      <c r="XR41" s="114"/>
      <c r="XS41" s="114"/>
      <c r="XT41" s="114"/>
      <c r="XU41" s="114"/>
      <c r="XV41" s="114"/>
      <c r="XW41" s="114"/>
      <c r="XX41" s="114"/>
      <c r="XY41" s="114"/>
      <c r="XZ41" s="114"/>
      <c r="YA41" s="114"/>
      <c r="YB41" s="114"/>
      <c r="YC41" s="114"/>
      <c r="YD41" s="114"/>
      <c r="YE41" s="114"/>
      <c r="YF41" s="114"/>
      <c r="YG41" s="114"/>
      <c r="YH41" s="114"/>
      <c r="YI41" s="114"/>
      <c r="YJ41" s="114"/>
      <c r="YK41" s="114"/>
      <c r="YL41" s="114"/>
      <c r="YM41" s="114"/>
      <c r="YN41" s="114"/>
      <c r="YO41" s="114"/>
      <c r="YP41" s="114"/>
      <c r="YQ41" s="114"/>
      <c r="YR41" s="114"/>
      <c r="YS41" s="114"/>
      <c r="YT41" s="114"/>
      <c r="YU41" s="114"/>
      <c r="YV41" s="114"/>
      <c r="YW41" s="114"/>
      <c r="YX41" s="114"/>
      <c r="YY41" s="114"/>
      <c r="YZ41" s="114"/>
      <c r="ZA41" s="114"/>
      <c r="ZB41" s="114"/>
      <c r="ZC41" s="114"/>
      <c r="ZD41" s="114"/>
      <c r="ZE41" s="114"/>
      <c r="ZF41" s="114"/>
      <c r="ZG41" s="114"/>
      <c r="ZH41" s="114"/>
      <c r="ZI41" s="114"/>
      <c r="ZJ41" s="114"/>
      <c r="ZK41" s="114"/>
      <c r="ZL41" s="114"/>
      <c r="ZM41" s="114"/>
      <c r="ZN41" s="114"/>
      <c r="ZO41" s="114"/>
      <c r="ZP41" s="114"/>
      <c r="ZQ41" s="114"/>
      <c r="ZR41" s="114"/>
      <c r="ZS41" s="114"/>
      <c r="ZT41" s="114"/>
      <c r="ZU41" s="114"/>
      <c r="ZV41" s="114"/>
      <c r="ZW41" s="114"/>
      <c r="ZX41" s="114"/>
      <c r="ZY41" s="114"/>
      <c r="ZZ41" s="114"/>
      <c r="AAA41" s="114"/>
      <c r="AAB41" s="114"/>
      <c r="AAC41" s="114"/>
      <c r="AAD41" s="114"/>
      <c r="AAE41" s="114"/>
      <c r="AAF41" s="114"/>
      <c r="AAG41" s="114"/>
      <c r="AAH41" s="114"/>
      <c r="AAI41" s="114"/>
      <c r="AAJ41" s="114"/>
      <c r="AAK41" s="114"/>
      <c r="AAL41" s="114"/>
      <c r="AAM41" s="114"/>
      <c r="AAN41" s="114"/>
      <c r="AAO41" s="114"/>
      <c r="AAP41" s="114"/>
      <c r="AAQ41" s="114"/>
      <c r="AAR41" s="114"/>
      <c r="AAS41" s="114"/>
      <c r="AAT41" s="114"/>
      <c r="AAU41" s="114"/>
      <c r="AAV41" s="114"/>
      <c r="AAW41" s="114"/>
      <c r="AAX41" s="114"/>
      <c r="AAY41" s="114"/>
      <c r="AAZ41" s="114"/>
      <c r="ABA41" s="114"/>
      <c r="ABB41" s="114"/>
      <c r="ABC41" s="114"/>
      <c r="ABD41" s="114"/>
      <c r="ABE41" s="114"/>
      <c r="ABF41" s="114"/>
      <c r="ABG41" s="114"/>
      <c r="ABH41" s="114"/>
      <c r="ABI41" s="114"/>
      <c r="ABJ41" s="114"/>
      <c r="ABK41" s="114"/>
      <c r="ABL41" s="114"/>
      <c r="ABM41" s="114"/>
      <c r="ABN41" s="114"/>
      <c r="ABO41" s="114"/>
      <c r="ABP41" s="114"/>
      <c r="ABQ41" s="114"/>
      <c r="ABR41" s="114"/>
      <c r="ABS41" s="114"/>
      <c r="ABT41" s="114"/>
      <c r="ABU41" s="114"/>
      <c r="ABV41" s="114"/>
      <c r="ABW41" s="114"/>
      <c r="ABX41" s="114"/>
      <c r="ABY41" s="114"/>
      <c r="ABZ41" s="114"/>
      <c r="ACA41" s="114"/>
      <c r="ACB41" s="114"/>
      <c r="ACC41" s="114"/>
      <c r="ACD41" s="114"/>
      <c r="ACE41" s="114"/>
      <c r="ACF41" s="114"/>
      <c r="ACG41" s="114"/>
      <c r="ACH41" s="114"/>
      <c r="ACI41" s="114"/>
      <c r="ACJ41" s="114"/>
      <c r="ACK41" s="114"/>
      <c r="ACL41" s="114"/>
      <c r="ACM41" s="114"/>
      <c r="ACN41" s="114"/>
      <c r="ACO41" s="114"/>
      <c r="ACP41" s="114"/>
      <c r="ACQ41" s="114"/>
      <c r="ACR41" s="114"/>
      <c r="ACS41" s="114"/>
      <c r="ACT41" s="114"/>
      <c r="ACU41" s="114"/>
      <c r="ACV41" s="114"/>
      <c r="ACW41" s="114"/>
      <c r="ACX41" s="114"/>
      <c r="ACY41" s="114"/>
      <c r="ACZ41" s="114"/>
      <c r="ADA41" s="114"/>
      <c r="ADB41" s="114"/>
      <c r="ADC41" s="114"/>
      <c r="ADD41" s="114"/>
      <c r="ADE41" s="114"/>
      <c r="ADF41" s="114"/>
      <c r="ADG41" s="114"/>
      <c r="ADH41" s="114"/>
      <c r="ADI41" s="114"/>
      <c r="ADJ41" s="114"/>
      <c r="ADK41" s="114"/>
      <c r="ADL41" s="114"/>
      <c r="ADM41" s="114"/>
      <c r="ADN41" s="114"/>
      <c r="ADO41" s="114"/>
      <c r="ADP41" s="114"/>
      <c r="ADQ41" s="114"/>
      <c r="ADR41" s="114"/>
      <c r="ADS41" s="114"/>
      <c r="ADT41" s="114"/>
      <c r="ADU41" s="114"/>
      <c r="ADV41" s="114"/>
      <c r="ADW41" s="114"/>
      <c r="ADX41" s="114"/>
      <c r="ADY41" s="114"/>
      <c r="ADZ41" s="114"/>
      <c r="AEA41" s="114"/>
      <c r="AEB41" s="114"/>
      <c r="AEC41" s="114"/>
      <c r="AED41" s="114"/>
      <c r="AEE41" s="114"/>
      <c r="AEF41" s="114"/>
      <c r="AEG41" s="114"/>
      <c r="AEH41" s="114"/>
      <c r="AEI41" s="114"/>
      <c r="AEJ41" s="114"/>
      <c r="AEK41" s="114"/>
      <c r="AEL41" s="114"/>
      <c r="AEM41" s="114"/>
      <c r="AEN41" s="114"/>
      <c r="AEO41" s="114"/>
      <c r="AEP41" s="114"/>
      <c r="AEQ41" s="114"/>
      <c r="AER41" s="114"/>
      <c r="AES41" s="114"/>
      <c r="AET41" s="114"/>
      <c r="AEU41" s="114"/>
      <c r="AEV41" s="114"/>
      <c r="AEW41" s="114"/>
      <c r="AEX41" s="114"/>
      <c r="AEY41" s="114"/>
      <c r="AEZ41" s="114"/>
      <c r="AFA41" s="114"/>
      <c r="AFB41" s="114"/>
      <c r="AFC41" s="114"/>
      <c r="AFD41" s="114"/>
      <c r="AFE41" s="114"/>
      <c r="AFF41" s="114"/>
      <c r="AFG41" s="114"/>
      <c r="AFH41" s="114"/>
      <c r="AFI41" s="114"/>
      <c r="AFJ41" s="114"/>
      <c r="AFK41" s="114"/>
      <c r="AFL41" s="114"/>
      <c r="AFM41" s="114"/>
      <c r="AFN41" s="114"/>
      <c r="AFO41" s="114"/>
      <c r="AFP41" s="114"/>
      <c r="AFQ41" s="114"/>
      <c r="AFR41" s="114"/>
      <c r="AFS41" s="114"/>
      <c r="AFT41" s="114"/>
      <c r="AFU41" s="114"/>
      <c r="AFV41" s="114"/>
      <c r="AFW41" s="114"/>
      <c r="AFX41" s="114"/>
      <c r="AFY41" s="114"/>
      <c r="AFZ41" s="114"/>
      <c r="AGA41" s="114"/>
      <c r="AGB41" s="114"/>
      <c r="AGC41" s="114"/>
      <c r="AGD41" s="114"/>
      <c r="AGE41" s="114"/>
      <c r="AGF41" s="114"/>
      <c r="AGG41" s="114"/>
      <c r="AGH41" s="114"/>
      <c r="AGI41" s="114"/>
      <c r="AGJ41" s="114"/>
      <c r="AGK41" s="114"/>
      <c r="AGL41" s="114"/>
      <c r="AGM41" s="114"/>
      <c r="AGN41" s="114"/>
      <c r="AGO41" s="114"/>
      <c r="AGP41" s="114"/>
      <c r="AGQ41" s="114"/>
      <c r="AGR41" s="114"/>
      <c r="AGS41" s="114"/>
      <c r="AGT41" s="114"/>
      <c r="AGU41" s="114"/>
      <c r="AGV41" s="114"/>
      <c r="AGW41" s="114"/>
      <c r="AGX41" s="114"/>
      <c r="AGY41" s="114"/>
      <c r="AGZ41" s="114"/>
      <c r="AHA41" s="114"/>
      <c r="AHB41" s="114"/>
      <c r="AHC41" s="114"/>
      <c r="AHD41" s="114"/>
      <c r="AHE41" s="114"/>
      <c r="AHF41" s="114"/>
      <c r="AHG41" s="114"/>
      <c r="AHH41" s="114"/>
      <c r="AHI41" s="114"/>
      <c r="AHJ41" s="114"/>
      <c r="AHK41" s="114"/>
      <c r="AHL41" s="114"/>
      <c r="AHM41" s="114"/>
      <c r="AHN41" s="114"/>
      <c r="AHO41" s="114"/>
      <c r="AHP41" s="114"/>
      <c r="AHQ41" s="114"/>
      <c r="AHR41" s="114"/>
      <c r="AHS41" s="114"/>
      <c r="AHT41" s="114"/>
      <c r="AHU41" s="114"/>
      <c r="AHV41" s="114"/>
      <c r="AHW41" s="114"/>
      <c r="AHX41" s="114"/>
      <c r="AHY41" s="114"/>
      <c r="AHZ41" s="114"/>
      <c r="AIA41" s="114"/>
      <c r="AIB41" s="114"/>
      <c r="AIC41" s="114"/>
      <c r="AID41" s="114"/>
      <c r="AIE41" s="114"/>
      <c r="AIF41" s="114"/>
      <c r="AIG41" s="114"/>
      <c r="AIH41" s="114"/>
      <c r="AII41" s="114"/>
      <c r="AIJ41" s="114"/>
      <c r="AIK41" s="114"/>
      <c r="AIL41" s="114"/>
      <c r="AIM41" s="114"/>
      <c r="AIN41" s="114"/>
      <c r="AIO41" s="114"/>
      <c r="AIP41" s="114"/>
      <c r="AIQ41" s="114"/>
      <c r="AIR41" s="114"/>
      <c r="AIS41" s="114"/>
    </row>
    <row r="42" spans="1:929" ht="13" hidden="1" x14ac:dyDescent="0.3">
      <c r="A42" s="40"/>
      <c r="B42" s="41"/>
      <c r="C42" s="41"/>
      <c r="D42" s="41"/>
      <c r="E42" s="42"/>
    </row>
    <row r="43" spans="1:929" ht="13" hidden="1" x14ac:dyDescent="0.3">
      <c r="A43" s="40"/>
      <c r="B43" s="41"/>
      <c r="C43" s="41"/>
      <c r="D43" s="41"/>
      <c r="E43" s="42"/>
    </row>
    <row r="44" spans="1:929" ht="13" hidden="1" x14ac:dyDescent="0.3">
      <c r="A44" s="40"/>
      <c r="B44" s="41"/>
      <c r="C44" s="41"/>
      <c r="D44" s="41"/>
      <c r="E44" s="42"/>
    </row>
    <row r="45" spans="1:929" ht="13" hidden="1" x14ac:dyDescent="0.3">
      <c r="A45" s="40"/>
      <c r="B45" s="41"/>
      <c r="C45" s="41"/>
      <c r="D45" s="41"/>
      <c r="E45" s="42"/>
    </row>
    <row r="46" spans="1:929" ht="13" hidden="1" x14ac:dyDescent="0.3">
      <c r="A46" s="40"/>
      <c r="B46" s="41"/>
      <c r="C46" s="41"/>
      <c r="D46" s="41"/>
      <c r="E46" s="42"/>
    </row>
    <row r="47" spans="1:929" ht="13" hidden="1" x14ac:dyDescent="0.3">
      <c r="A47" s="40"/>
      <c r="B47" s="41"/>
      <c r="C47" s="41"/>
      <c r="D47" s="41"/>
      <c r="E47" s="42"/>
    </row>
    <row r="48" spans="1:929" ht="13" hidden="1" x14ac:dyDescent="0.3">
      <c r="A48" s="40"/>
      <c r="B48" s="41"/>
      <c r="C48" s="41"/>
      <c r="D48" s="41"/>
      <c r="E48" s="42"/>
    </row>
    <row r="49" spans="1:5" ht="13" hidden="1" x14ac:dyDescent="0.3">
      <c r="A49" s="40"/>
      <c r="B49" s="41"/>
      <c r="C49" s="41"/>
      <c r="D49" s="41"/>
      <c r="E49" s="42"/>
    </row>
    <row r="50" spans="1:5" ht="13" hidden="1" x14ac:dyDescent="0.3">
      <c r="A50" s="40"/>
      <c r="B50" s="41"/>
      <c r="C50" s="41"/>
      <c r="D50" s="41"/>
      <c r="E50" s="42"/>
    </row>
    <row r="51" spans="1:5" ht="13" hidden="1" x14ac:dyDescent="0.3">
      <c r="A51" s="40"/>
      <c r="B51" s="41"/>
      <c r="C51" s="41"/>
      <c r="D51" s="41"/>
      <c r="E51" s="42"/>
    </row>
    <row r="52" spans="1:5" ht="13.75" hidden="1" customHeight="1" x14ac:dyDescent="0.3"/>
    <row r="53" spans="1:5" ht="13.75" hidden="1" customHeight="1" x14ac:dyDescent="0.3"/>
    <row r="54" spans="1:5" ht="13.75" hidden="1" customHeight="1" x14ac:dyDescent="0.3"/>
    <row r="55" spans="1:5" ht="13.75" hidden="1" customHeight="1" x14ac:dyDescent="0.3"/>
    <row r="56" spans="1:5" ht="13.75" hidden="1" customHeight="1" x14ac:dyDescent="0.3"/>
    <row r="57" spans="1:5" ht="13.75" hidden="1" customHeight="1" x14ac:dyDescent="0.3"/>
    <row r="58" spans="1:5" ht="13.75" hidden="1" customHeight="1" x14ac:dyDescent="0.3"/>
    <row r="59" spans="1:5" ht="13.75" hidden="1" customHeight="1" x14ac:dyDescent="0.3"/>
    <row r="60" spans="1:5" ht="13.75" hidden="1" customHeight="1" x14ac:dyDescent="0.3"/>
    <row r="61" spans="1:5" ht="13.75" hidden="1" customHeight="1" x14ac:dyDescent="0.3"/>
    <row r="62" spans="1:5" ht="13.75" hidden="1" customHeight="1" x14ac:dyDescent="0.3"/>
    <row r="63" spans="1:5" ht="13.75" hidden="1" customHeight="1" x14ac:dyDescent="0.3"/>
    <row r="64" spans="1:5" ht="13.75" hidden="1" customHeight="1" x14ac:dyDescent="0.3"/>
    <row r="65" ht="13.75" hidden="1" customHeight="1" x14ac:dyDescent="0.3"/>
    <row r="66" ht="13.75" hidden="1" customHeight="1" x14ac:dyDescent="0.3"/>
    <row r="67" ht="13.75" hidden="1" customHeight="1" x14ac:dyDescent="0.3"/>
    <row r="68" ht="13.75" hidden="1" customHeight="1" x14ac:dyDescent="0.3"/>
    <row r="69" ht="13.75" hidden="1" customHeight="1" x14ac:dyDescent="0.3"/>
    <row r="70" ht="13.75" hidden="1" customHeight="1" x14ac:dyDescent="0.3"/>
    <row r="71" ht="13.75" hidden="1" customHeight="1" x14ac:dyDescent="0.3"/>
    <row r="72" ht="13.75" hidden="1" customHeight="1" x14ac:dyDescent="0.3"/>
    <row r="73" ht="13.75" hidden="1" customHeight="1" x14ac:dyDescent="0.3"/>
  </sheetData>
  <sheetProtection password="A61A" sheet="1" objects="1" scenarios="1" selectLockedCells="1"/>
  <mergeCells count="14">
    <mergeCell ref="B18:B27"/>
    <mergeCell ref="C18:D18"/>
    <mergeCell ref="I41:J41"/>
    <mergeCell ref="C31:D31"/>
    <mergeCell ref="C33:D33"/>
    <mergeCell ref="A41:E41"/>
    <mergeCell ref="C29:D29"/>
    <mergeCell ref="B4:D4"/>
    <mergeCell ref="B10:D10"/>
    <mergeCell ref="C12:D12"/>
    <mergeCell ref="C14:D14"/>
    <mergeCell ref="C16:D16"/>
    <mergeCell ref="B6:D6"/>
    <mergeCell ref="B8:D8"/>
  </mergeCells>
  <hyperlinks>
    <hyperlink ref="A1" location="Contents!A1" display="Contents"/>
  </hyperlinks>
  <printOptions horizontalCentered="1" verticalCentered="1"/>
  <pageMargins left="0.7" right="0.7" top="0.75" bottom="0.75" header="0.3" footer="0.3"/>
  <pageSetup paperSize="9" scale="36" orientation="landscape" r:id="rId1"/>
  <headerFooter differentFirst="1">
    <oddHeader>&amp;L&amp;"Times New Roman,Regular"&amp;12&amp;A&amp;R&amp;F</oddHeader>
    <oddFooter>&amp;R&amp;"Calibri"&amp;11&amp;K000000&amp;"Calibri"&amp;11&amp;K000000&amp;"Calibri"&amp;11&amp;K000000&amp;"Calibri"&amp;11&amp;K000000&amp;"Calibri"&amp;11&amp;K000000&amp;"Calibri"&amp;11&amp;K000000&amp;"Times New Roman,Regular"&amp;12 &amp;G | &amp;P_x000D_&amp;1#&amp;"Courier New"&amp;10&amp;KFF8C00مقيد – داخلي</oddFooter>
    <firstHeader>&amp;R&amp;F</firstHeader>
    <firstFooter>&amp;R&amp;"Calibri"&amp;11&amp;K000000&amp;"Calibri"&amp;11&amp;K000000&amp;"Calibri"&amp;11&amp;K000000&amp;"Calibri"&amp;11&amp;K000000&amp;"Calibri"&amp;11&amp;K000000&amp;"Calibri"&amp;11&amp;K000000&amp;"Times New Roman,Regular"&amp;12&amp;G  | &amp;P_x000D_&amp;1#&amp;"Courier New"&amp;10&amp;KFF8C00مقيد – داخلي</firstFooter>
  </headerFooter>
  <colBreaks count="1" manualBreakCount="1">
    <brk id="71"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showRowColHeaders="0" rightToLeft="1" zoomScaleNormal="100" zoomScaleSheetLayoutView="100" workbookViewId="0"/>
  </sheetViews>
  <sheetFormatPr defaultColWidth="8.81640625" defaultRowHeight="14" x14ac:dyDescent="0.3"/>
  <cols>
    <col min="1" max="1" width="8.81640625" style="6"/>
    <col min="2" max="2" width="13" style="6" customWidth="1"/>
    <col min="3" max="3" width="16.1796875" style="6" customWidth="1"/>
    <col min="4" max="4" width="8.81640625" style="6"/>
    <col min="5" max="5" width="12.1796875" style="6" customWidth="1"/>
    <col min="6" max="6" width="14.453125" style="6" customWidth="1"/>
    <col min="7" max="9" width="8.81640625" style="6"/>
    <col min="10" max="10" width="16.453125" style="6" customWidth="1"/>
    <col min="11" max="11" width="8.81640625" style="6" customWidth="1"/>
    <col min="12" max="16384" width="8.81640625" style="6"/>
  </cols>
  <sheetData>
    <row r="1" spans="1:11" ht="21" customHeight="1" x14ac:dyDescent="0.3">
      <c r="A1" s="28"/>
      <c r="B1" s="29"/>
      <c r="C1" s="29"/>
      <c r="D1" s="29"/>
      <c r="E1" s="29"/>
      <c r="F1" s="29"/>
      <c r="G1" s="29"/>
      <c r="H1" s="29"/>
      <c r="I1" s="29"/>
      <c r="J1" s="29"/>
      <c r="K1" s="30"/>
    </row>
    <row r="2" spans="1:11" x14ac:dyDescent="0.3">
      <c r="A2" s="31"/>
      <c r="B2" s="7"/>
      <c r="C2" s="7"/>
      <c r="D2" s="7"/>
      <c r="E2" s="7"/>
      <c r="F2" s="7"/>
      <c r="G2" s="7"/>
      <c r="H2" s="7"/>
      <c r="I2" s="7"/>
      <c r="J2" s="7"/>
      <c r="K2" s="32"/>
    </row>
    <row r="3" spans="1:11" x14ac:dyDescent="0.3">
      <c r="A3" s="31"/>
      <c r="B3" s="7"/>
      <c r="C3" s="7"/>
      <c r="D3" s="7"/>
      <c r="E3" s="7"/>
      <c r="F3" s="7"/>
      <c r="G3" s="7"/>
      <c r="H3" s="7"/>
      <c r="I3" s="7"/>
      <c r="J3" s="7"/>
      <c r="K3" s="32"/>
    </row>
    <row r="4" spans="1:11" ht="19" customHeight="1" x14ac:dyDescent="0.65">
      <c r="A4" s="31"/>
      <c r="B4" s="213"/>
      <c r="C4" s="213"/>
      <c r="D4" s="213"/>
      <c r="E4" s="213"/>
      <c r="F4" s="213"/>
      <c r="G4" s="213"/>
      <c r="H4" s="213"/>
      <c r="I4" s="213"/>
      <c r="J4" s="213"/>
      <c r="K4" s="32"/>
    </row>
    <row r="5" spans="1:11" ht="38.15" customHeight="1" x14ac:dyDescent="0.3">
      <c r="A5" s="31"/>
      <c r="B5" s="7"/>
      <c r="C5" s="8"/>
      <c r="D5" s="9"/>
      <c r="E5" s="7"/>
      <c r="F5" s="7"/>
      <c r="G5" s="7"/>
      <c r="H5" s="7"/>
      <c r="I5" s="7"/>
      <c r="J5" s="7"/>
      <c r="K5" s="32"/>
    </row>
    <row r="6" spans="1:11" s="1" customFormat="1" ht="31" customHeight="1" x14ac:dyDescent="0.3">
      <c r="A6" s="33"/>
      <c r="B6" s="7"/>
      <c r="C6" s="7"/>
      <c r="D6" s="7"/>
      <c r="E6" s="7"/>
      <c r="F6" s="7"/>
      <c r="G6" s="7"/>
      <c r="H6" s="7"/>
      <c r="I6" s="7"/>
      <c r="J6" s="7"/>
      <c r="K6" s="32"/>
    </row>
    <row r="7" spans="1:11" s="1" customFormat="1" ht="41.15" customHeight="1" x14ac:dyDescent="0.3">
      <c r="A7" s="33"/>
      <c r="B7" s="7"/>
      <c r="C7" s="7"/>
      <c r="D7" s="7"/>
      <c r="E7" s="7"/>
      <c r="F7" s="7"/>
      <c r="G7" s="7"/>
      <c r="H7" s="7"/>
      <c r="I7" s="7"/>
      <c r="J7" s="7"/>
      <c r="K7" s="32"/>
    </row>
    <row r="8" spans="1:11" s="1" customFormat="1" ht="34" customHeight="1" x14ac:dyDescent="0.3">
      <c r="A8" s="33"/>
      <c r="B8" s="7"/>
      <c r="C8" s="7"/>
      <c r="D8" s="7"/>
      <c r="E8" s="7"/>
      <c r="F8" s="7"/>
      <c r="G8" s="7"/>
      <c r="H8" s="7"/>
      <c r="I8" s="7"/>
      <c r="J8" s="7"/>
      <c r="K8" s="32"/>
    </row>
    <row r="9" spans="1:11" s="1" customFormat="1" ht="38.5" customHeight="1" x14ac:dyDescent="0.3">
      <c r="A9" s="33"/>
      <c r="B9" s="7"/>
      <c r="C9" s="7"/>
      <c r="D9" s="7"/>
      <c r="E9" s="7"/>
      <c r="F9" s="7"/>
      <c r="G9" s="7"/>
      <c r="H9" s="7"/>
      <c r="I9" s="7"/>
      <c r="J9" s="7"/>
      <c r="K9" s="32"/>
    </row>
    <row r="10" spans="1:11" s="1" customFormat="1" ht="41.15" customHeight="1" x14ac:dyDescent="0.3">
      <c r="A10" s="33"/>
      <c r="B10" s="7"/>
      <c r="C10" s="7"/>
      <c r="D10" s="7"/>
      <c r="E10" s="7"/>
      <c r="F10" s="7"/>
      <c r="G10" s="7"/>
      <c r="H10" s="7"/>
      <c r="I10" s="7"/>
      <c r="J10" s="7"/>
      <c r="K10" s="32"/>
    </row>
    <row r="11" spans="1:11" x14ac:dyDescent="0.3">
      <c r="A11" s="31"/>
      <c r="B11" s="7"/>
      <c r="C11" s="7"/>
      <c r="D11" s="7"/>
      <c r="E11" s="7"/>
      <c r="F11" s="7"/>
      <c r="G11" s="7"/>
      <c r="H11" s="7"/>
      <c r="I11" s="7"/>
      <c r="J11" s="7"/>
      <c r="K11" s="32"/>
    </row>
    <row r="12" spans="1:11" x14ac:dyDescent="0.3">
      <c r="A12" s="31"/>
      <c r="B12" s="7"/>
      <c r="C12" s="7"/>
      <c r="D12" s="7"/>
      <c r="E12" s="7"/>
      <c r="F12" s="7"/>
      <c r="G12" s="7"/>
      <c r="H12" s="7"/>
      <c r="I12" s="7"/>
      <c r="J12" s="7"/>
      <c r="K12" s="32"/>
    </row>
    <row r="13" spans="1:11" ht="14.5" customHeight="1" x14ac:dyDescent="0.3">
      <c r="A13" s="31"/>
      <c r="B13" s="7"/>
      <c r="C13" s="7"/>
      <c r="D13" s="7"/>
      <c r="E13" s="7"/>
      <c r="F13" s="7"/>
      <c r="G13" s="7"/>
      <c r="H13" s="7"/>
      <c r="I13" s="7"/>
      <c r="J13" s="7"/>
      <c r="K13" s="32"/>
    </row>
    <row r="14" spans="1:11" ht="14.5" customHeight="1" x14ac:dyDescent="0.3">
      <c r="A14" s="31"/>
      <c r="B14" s="7"/>
      <c r="C14" s="7"/>
      <c r="D14" s="7"/>
      <c r="E14" s="7"/>
      <c r="F14" s="7"/>
      <c r="G14" s="7"/>
      <c r="H14" s="7"/>
      <c r="I14" s="7"/>
      <c r="J14" s="7"/>
      <c r="K14" s="32"/>
    </row>
    <row r="15" spans="1:11" ht="14.5" customHeight="1" x14ac:dyDescent="0.3">
      <c r="A15" s="31"/>
      <c r="B15" s="7"/>
      <c r="C15" s="7"/>
      <c r="D15" s="7"/>
      <c r="E15" s="7"/>
      <c r="F15" s="7"/>
      <c r="G15" s="7"/>
      <c r="H15" s="7"/>
      <c r="I15" s="7"/>
      <c r="J15" s="7"/>
      <c r="K15" s="32"/>
    </row>
    <row r="16" spans="1:11" ht="14.5" customHeight="1" x14ac:dyDescent="0.3">
      <c r="A16" s="31"/>
      <c r="B16" s="7"/>
      <c r="C16" s="7"/>
      <c r="D16" s="7"/>
      <c r="E16" s="7"/>
      <c r="F16" s="7"/>
      <c r="G16" s="7"/>
      <c r="H16" s="7"/>
      <c r="I16" s="7"/>
      <c r="J16" s="7"/>
      <c r="K16" s="32"/>
    </row>
    <row r="17" spans="1:11" ht="14.5" customHeight="1" x14ac:dyDescent="0.3">
      <c r="A17" s="31"/>
      <c r="B17" s="7"/>
      <c r="C17" s="7"/>
      <c r="D17" s="7"/>
      <c r="E17" s="7"/>
      <c r="F17" s="7"/>
      <c r="G17" s="7"/>
      <c r="H17" s="7"/>
      <c r="I17" s="7"/>
      <c r="J17" s="7"/>
      <c r="K17" s="32"/>
    </row>
    <row r="18" spans="1:11" ht="14.5" customHeight="1" x14ac:dyDescent="0.3">
      <c r="A18" s="31"/>
      <c r="B18" s="7"/>
      <c r="C18" s="7"/>
      <c r="D18" s="7"/>
      <c r="E18" s="7"/>
      <c r="F18" s="7"/>
      <c r="G18" s="7"/>
      <c r="H18" s="7"/>
      <c r="I18" s="7"/>
      <c r="J18" s="7"/>
      <c r="K18" s="32"/>
    </row>
    <row r="19" spans="1:11" ht="20.149999999999999" customHeight="1" x14ac:dyDescent="0.5">
      <c r="A19" s="207" t="str">
        <f>"التصنيف:  "&amp;الرئيسية!E10 &amp; "                                                                                                                                                                        إشارة المشاركة:  "&amp;الرئيسية!H10</f>
        <v>التصنيف:  متاح                                                                                                                                                                        إشارة المشاركة:  أبيض</v>
      </c>
      <c r="B19" s="208"/>
      <c r="C19" s="208"/>
      <c r="D19" s="208"/>
      <c r="E19" s="208"/>
      <c r="F19" s="208"/>
      <c r="G19" s="208"/>
      <c r="H19" s="208"/>
      <c r="I19" s="208"/>
      <c r="J19" s="208"/>
      <c r="K19" s="209"/>
    </row>
  </sheetData>
  <mergeCells count="2">
    <mergeCell ref="B4:J4"/>
    <mergeCell ref="A19:K19"/>
  </mergeCells>
  <printOptions horizontalCentered="1" verticalCentered="1"/>
  <pageMargins left="0.7" right="0.7" top="0.75" bottom="0.75" header="0.3" footer="0.3"/>
  <pageSetup paperSize="9" scale="97" orientation="landscape" r:id="rId1"/>
  <headerFooter>
    <oddHeader>&amp;R&amp;F</oddHeader>
    <oddFooter>&amp;R&amp;"Calibri"&amp;11&amp;K000000&amp;"Calibri"&amp;11&amp;K000000&amp;"Calibri"&amp;11&amp;K000000&amp;"Calibri"&amp;11&amp;K000000&amp;"Calibri"&amp;11&amp;K000000&amp;"Calibri"&amp;11&amp;K000000&amp;"Times New Roman,Regular"&amp;12&amp;G  | &amp;P_x000D_&amp;1#&amp;"Courier New"&amp;10&amp;KFF8C00مقيد – داخلي</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6"/>
  <sheetViews>
    <sheetView showGridLines="0" showRowColHeaders="0" rightToLeft="1" zoomScaleNormal="100" workbookViewId="0"/>
  </sheetViews>
  <sheetFormatPr defaultColWidth="8.81640625" defaultRowHeight="14" x14ac:dyDescent="0.3"/>
  <cols>
    <col min="1" max="1" width="8.81640625" style="6"/>
    <col min="2" max="2" width="20.81640625" style="6" customWidth="1"/>
    <col min="3" max="3" width="11.81640625" style="6" customWidth="1"/>
    <col min="4" max="4" width="31" style="6" customWidth="1"/>
    <col min="5" max="5" width="21.453125" style="6" customWidth="1"/>
    <col min="6" max="6" width="11.81640625" style="6" customWidth="1"/>
    <col min="7" max="7" width="31" style="6" customWidth="1"/>
    <col min="8" max="16384" width="8.81640625" style="6"/>
  </cols>
  <sheetData>
    <row r="1" spans="1:14" ht="25.5" customHeight="1" x14ac:dyDescent="0.3">
      <c r="A1" s="146"/>
      <c r="B1" s="147"/>
      <c r="C1" s="147"/>
      <c r="D1" s="148"/>
      <c r="E1" s="148"/>
      <c r="F1" s="148"/>
      <c r="G1" s="148"/>
      <c r="H1" s="149"/>
    </row>
    <row r="2" spans="1:14" ht="97" customHeight="1" x14ac:dyDescent="0.3">
      <c r="A2" s="150"/>
      <c r="B2" s="142"/>
      <c r="C2" s="142"/>
      <c r="D2" s="108"/>
      <c r="E2" s="108"/>
      <c r="F2" s="108"/>
      <c r="G2" s="108"/>
      <c r="H2" s="151"/>
    </row>
    <row r="3" spans="1:14" ht="25" customHeight="1" x14ac:dyDescent="0.3">
      <c r="A3" s="150"/>
      <c r="B3" s="241"/>
      <c r="C3" s="241"/>
      <c r="D3" s="241"/>
      <c r="E3" s="241"/>
      <c r="F3" s="241"/>
      <c r="G3" s="241"/>
      <c r="H3" s="151"/>
    </row>
    <row r="4" spans="1:14" ht="31" customHeight="1" x14ac:dyDescent="0.3">
      <c r="A4" s="150"/>
      <c r="B4" s="108"/>
      <c r="C4" s="108"/>
      <c r="D4" s="108"/>
      <c r="E4" s="108"/>
      <c r="F4" s="108"/>
      <c r="G4" s="108"/>
      <c r="H4" s="151"/>
    </row>
    <row r="5" spans="1:14" ht="60" customHeight="1" x14ac:dyDescent="0.3">
      <c r="A5" s="150"/>
      <c r="B5" s="242" t="s">
        <v>13</v>
      </c>
      <c r="C5" s="243"/>
      <c r="D5" s="143"/>
      <c r="E5" s="242" t="s">
        <v>25</v>
      </c>
      <c r="F5" s="243"/>
      <c r="G5" s="144"/>
      <c r="H5" s="151"/>
    </row>
    <row r="6" spans="1:14" ht="18.649999999999999" customHeight="1" x14ac:dyDescent="0.55000000000000004">
      <c r="A6" s="150"/>
      <c r="B6" s="145"/>
      <c r="C6" s="145"/>
      <c r="D6" s="145"/>
      <c r="E6" s="145"/>
      <c r="F6" s="145"/>
      <c r="G6" s="145"/>
      <c r="H6" s="151"/>
    </row>
    <row r="7" spans="1:14" ht="25.5" customHeight="1" x14ac:dyDescent="0.3">
      <c r="A7" s="150"/>
      <c r="B7" s="118"/>
      <c r="C7" s="118"/>
      <c r="D7" s="119"/>
      <c r="E7" s="120"/>
      <c r="F7" s="120"/>
      <c r="G7" s="119"/>
      <c r="H7" s="151"/>
    </row>
    <row r="8" spans="1:14" ht="14.15" customHeight="1" x14ac:dyDescent="0.3">
      <c r="A8" s="150"/>
      <c r="B8" s="47"/>
      <c r="C8" s="47"/>
      <c r="D8" s="48"/>
      <c r="E8" s="49"/>
      <c r="F8" s="49"/>
      <c r="G8" s="48"/>
      <c r="H8" s="151"/>
    </row>
    <row r="9" spans="1:14" x14ac:dyDescent="0.3">
      <c r="A9" s="150"/>
      <c r="B9" s="108"/>
      <c r="C9" s="108"/>
      <c r="D9" s="108"/>
      <c r="E9" s="108"/>
      <c r="F9" s="108"/>
      <c r="G9" s="108"/>
      <c r="H9" s="151"/>
      <c r="I9" s="132"/>
      <c r="J9" s="132"/>
      <c r="K9" s="132"/>
      <c r="L9" s="132"/>
      <c r="M9" s="132"/>
      <c r="N9" s="132"/>
    </row>
    <row r="10" spans="1:14" ht="20.149999999999999" customHeight="1" x14ac:dyDescent="0.5">
      <c r="A10" s="207" t="str">
        <f>"التصنيف:  "&amp;الرئيسية!E10 &amp; "                                                                                                                                                                                                          إشارة المشاركة:  "&amp;الرئيسية!H10</f>
        <v>التصنيف:  متاح                                                                                                                                                                                                          إشارة المشاركة:  أبيض</v>
      </c>
      <c r="B10" s="208"/>
      <c r="C10" s="208"/>
      <c r="D10" s="208"/>
      <c r="E10" s="208"/>
      <c r="F10" s="208"/>
      <c r="G10" s="208"/>
      <c r="H10" s="209"/>
      <c r="I10" s="152"/>
      <c r="J10" s="152"/>
      <c r="K10" s="152"/>
      <c r="L10" s="132"/>
      <c r="M10" s="132"/>
      <c r="N10" s="132"/>
    </row>
    <row r="11" spans="1:14" x14ac:dyDescent="0.3">
      <c r="I11" s="132"/>
      <c r="J11" s="132"/>
      <c r="K11" s="132"/>
      <c r="L11" s="132"/>
      <c r="M11" s="132"/>
      <c r="N11" s="132"/>
    </row>
    <row r="12" spans="1:14" x14ac:dyDescent="0.3">
      <c r="I12" s="132"/>
      <c r="J12" s="132"/>
      <c r="K12" s="132"/>
      <c r="L12" s="132"/>
      <c r="M12" s="132"/>
      <c r="N12" s="132"/>
    </row>
    <row r="13" spans="1:14" x14ac:dyDescent="0.3">
      <c r="I13" s="132"/>
      <c r="J13" s="132"/>
      <c r="K13" s="132"/>
      <c r="L13" s="132"/>
      <c r="M13" s="132"/>
      <c r="N13" s="132"/>
    </row>
    <row r="14" spans="1:14" x14ac:dyDescent="0.3">
      <c r="I14" s="132"/>
      <c r="J14" s="132"/>
      <c r="K14" s="132"/>
      <c r="L14" s="132"/>
      <c r="M14" s="132"/>
      <c r="N14" s="132"/>
    </row>
    <row r="15" spans="1:14" x14ac:dyDescent="0.3">
      <c r="I15" s="132"/>
      <c r="J15" s="132"/>
      <c r="K15" s="132"/>
      <c r="L15" s="132"/>
      <c r="M15" s="132"/>
      <c r="N15" s="132"/>
    </row>
    <row r="16" spans="1:14" x14ac:dyDescent="0.3">
      <c r="I16" s="132"/>
      <c r="J16" s="132"/>
      <c r="K16" s="132"/>
      <c r="L16" s="132"/>
      <c r="M16" s="132"/>
      <c r="N16" s="132"/>
    </row>
  </sheetData>
  <sheetProtection password="A61A" sheet="1" objects="1" scenarios="1"/>
  <mergeCells count="4">
    <mergeCell ref="A10:H10"/>
    <mergeCell ref="B3:G3"/>
    <mergeCell ref="E5:F5"/>
    <mergeCell ref="B5:C5"/>
  </mergeCells>
  <printOptions horizontalCentered="1" verticalCentered="1"/>
  <pageMargins left="0.7" right="0.7" top="0.75" bottom="0.75" header="0.3" footer="0.3"/>
  <pageSetup paperSize="9" scale="83" orientation="landscape" r:id="rId1"/>
  <headerFooter differentFirst="1">
    <oddHeader>&amp;L&amp;"Times New Roman,Regular"&amp;12معلومات أساسية عن الجهة&amp;R&amp;F</oddHeader>
    <oddFooter>&amp;R&amp;"Calibri"&amp;11&amp;K000000&amp;"Calibri"&amp;11&amp;K000000&amp;"Calibri"&amp;11&amp;K000000&amp;"Calibri"&amp;11&amp;K000000&amp;"Calibri"&amp;11&amp;K000000&amp;"Calibri"&amp;11&amp;K000000&amp;"Times New Roman,Regular"&amp;12  &amp;G | &amp;P_x000D_&amp;1#&amp;"Courier New"&amp;10&amp;KFF8C00مقيد – داخلي</oddFooter>
    <firstHeader>&amp;R&amp;F</firstHeader>
    <firstFooter>&amp;R&amp;"Calibri"&amp;11&amp;K000000&amp;"Calibri"&amp;11&amp;K000000&amp;"Calibri"&amp;11&amp;K000000&amp;"Calibri"&amp;11&amp;K000000&amp;"Calibri"&amp;11&amp;K000000&amp;"Calibri"&amp;11&amp;K000000  &amp;G | &amp;P_x000D_&amp;1#&amp;"Courier New"&amp;10&amp;KFF8C00مقيد – داخلي</firstFooter>
  </headerFooter>
  <colBreaks count="1" manualBreakCount="1">
    <brk id="8" max="1048575" man="1"/>
  </colBreak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13"/>
  <sheetViews>
    <sheetView topLeftCell="E1" workbookViewId="0">
      <selection activeCell="I11" sqref="I11"/>
    </sheetView>
  </sheetViews>
  <sheetFormatPr defaultColWidth="8.81640625" defaultRowHeight="14.5" x14ac:dyDescent="0.35"/>
  <cols>
    <col min="5" max="5" width="41.1796875" customWidth="1"/>
  </cols>
  <sheetData>
    <row r="3" spans="5:5" ht="20.5" x14ac:dyDescent="0.35">
      <c r="E3" s="127" t="s">
        <v>88</v>
      </c>
    </row>
    <row r="4" spans="5:5" ht="20.5" x14ac:dyDescent="0.35">
      <c r="E4" s="127" t="s">
        <v>84</v>
      </c>
    </row>
    <row r="5" spans="5:5" ht="20.5" x14ac:dyDescent="0.35">
      <c r="E5" s="128" t="s">
        <v>89</v>
      </c>
    </row>
    <row r="6" spans="5:5" ht="41" x14ac:dyDescent="0.35">
      <c r="E6" s="128" t="s">
        <v>90</v>
      </c>
    </row>
    <row r="7" spans="5:5" ht="20.5" x14ac:dyDescent="0.35">
      <c r="E7" s="128" t="s">
        <v>91</v>
      </c>
    </row>
    <row r="8" spans="5:5" ht="20.5" x14ac:dyDescent="0.35">
      <c r="E8" s="128" t="s">
        <v>92</v>
      </c>
    </row>
    <row r="9" spans="5:5" ht="20.5" x14ac:dyDescent="0.35">
      <c r="E9" s="128" t="s">
        <v>93</v>
      </c>
    </row>
    <row r="10" spans="5:5" ht="20.5" x14ac:dyDescent="0.35">
      <c r="E10" s="128" t="s">
        <v>94</v>
      </c>
    </row>
    <row r="11" spans="5:5" ht="20.5" x14ac:dyDescent="0.35">
      <c r="E11" s="128" t="s">
        <v>95</v>
      </c>
    </row>
    <row r="12" spans="5:5" ht="20.5" x14ac:dyDescent="0.35">
      <c r="E12" s="128" t="s">
        <v>96</v>
      </c>
    </row>
    <row r="13" spans="5:5" ht="20.5" x14ac:dyDescent="0.35">
      <c r="E13" s="128" t="s">
        <v>97</v>
      </c>
    </row>
  </sheetData>
  <pageMargins left="0.7" right="0.7" top="0.75" bottom="0.75" header="0.3" footer="0.3"/>
  <pageSetup orientation="portrait" r:id="rId1"/>
  <headerFooter>
    <oddFooter>&amp;R&amp;1#&amp;"Courier New"&amp;10&amp;KFF8C00مقيد – داخلي</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8"/>
  <sheetViews>
    <sheetView showGridLines="0" showRowColHeaders="0" showZeros="0" rightToLeft="1" zoomScale="90" zoomScaleNormal="90" workbookViewId="0">
      <selection activeCell="I42" sqref="I42"/>
    </sheetView>
  </sheetViews>
  <sheetFormatPr defaultColWidth="9.1796875" defaultRowHeight="18" x14ac:dyDescent="0.4"/>
  <cols>
    <col min="1" max="1" width="5.81640625" style="154" customWidth="1"/>
    <col min="2" max="2" width="23.453125" style="154" customWidth="1"/>
    <col min="3" max="3" width="7.81640625" style="154" customWidth="1"/>
    <col min="4" max="4" width="23.1796875" style="154" customWidth="1"/>
    <col min="5" max="5" width="3.1796875" style="154" customWidth="1"/>
    <col min="6" max="6" width="10.453125" style="155" customWidth="1"/>
    <col min="7" max="7" width="10.81640625" style="155" customWidth="1"/>
    <col min="8" max="8" width="29.1796875" style="154" customWidth="1"/>
    <col min="9" max="9" width="13.81640625" style="154" customWidth="1"/>
    <col min="10" max="10" width="15.54296875" style="154" hidden="1" customWidth="1"/>
    <col min="11" max="12" width="19.81640625" style="154" customWidth="1"/>
    <col min="13" max="13" width="16.54296875" style="204" customWidth="1"/>
    <col min="14" max="14" width="8.1796875" style="154" customWidth="1"/>
    <col min="15" max="16384" width="9.1796875" style="154"/>
  </cols>
  <sheetData>
    <row r="1" spans="1:15" s="153" customFormat="1" ht="22.5" customHeight="1" x14ac:dyDescent="0.4">
      <c r="A1" s="158"/>
      <c r="B1" s="159"/>
      <c r="C1" s="159"/>
      <c r="D1" s="159"/>
      <c r="E1" s="159"/>
      <c r="F1" s="160"/>
      <c r="G1" s="160"/>
      <c r="H1" s="159"/>
      <c r="I1" s="161"/>
      <c r="J1" s="161"/>
      <c r="K1" s="161"/>
      <c r="L1" s="161"/>
      <c r="M1" s="200"/>
      <c r="N1" s="162"/>
      <c r="O1" s="163"/>
    </row>
    <row r="2" spans="1:15" s="153" customFormat="1" ht="22.5" customHeight="1" x14ac:dyDescent="0.4">
      <c r="A2" s="164"/>
      <c r="B2" s="103"/>
      <c r="C2" s="103"/>
      <c r="D2" s="103"/>
      <c r="E2" s="103"/>
      <c r="F2" s="156"/>
      <c r="G2" s="156"/>
      <c r="H2" s="103"/>
      <c r="I2" s="157"/>
      <c r="J2" s="157"/>
      <c r="K2" s="157"/>
      <c r="L2" s="157"/>
      <c r="M2" s="200"/>
      <c r="N2" s="105"/>
      <c r="O2" s="165"/>
    </row>
    <row r="3" spans="1:15" s="153" customFormat="1" ht="22.5" customHeight="1" x14ac:dyDescent="0.4">
      <c r="A3" s="164"/>
      <c r="B3" s="103"/>
      <c r="C3" s="103"/>
      <c r="D3" s="103"/>
      <c r="E3" s="103"/>
      <c r="F3" s="156"/>
      <c r="G3" s="156"/>
      <c r="H3" s="103"/>
      <c r="I3" s="157"/>
      <c r="J3" s="157"/>
      <c r="K3" s="157"/>
      <c r="L3" s="157"/>
      <c r="M3" s="200"/>
      <c r="N3" s="105"/>
      <c r="O3" s="165"/>
    </row>
    <row r="4" spans="1:15" s="153" customFormat="1" ht="50.15" customHeight="1" x14ac:dyDescent="0.4">
      <c r="A4" s="164"/>
      <c r="B4" s="103"/>
      <c r="C4" s="103"/>
      <c r="D4" s="103"/>
      <c r="E4" s="103"/>
      <c r="F4" s="156"/>
      <c r="G4" s="156"/>
      <c r="H4" s="103"/>
      <c r="I4" s="157"/>
      <c r="J4" s="157"/>
      <c r="K4" s="157"/>
      <c r="L4" s="157"/>
      <c r="M4" s="200"/>
      <c r="N4" s="105"/>
      <c r="O4" s="165"/>
    </row>
    <row r="5" spans="1:15" s="153" customFormat="1" ht="35.15" customHeight="1" x14ac:dyDescent="0.4">
      <c r="A5" s="166"/>
      <c r="B5" s="167"/>
      <c r="C5" s="167"/>
      <c r="D5" s="167"/>
      <c r="E5" s="167"/>
      <c r="F5" s="102"/>
      <c r="G5" s="102"/>
      <c r="H5" s="167"/>
      <c r="I5" s="53"/>
      <c r="J5" s="53"/>
      <c r="K5" s="53"/>
      <c r="L5" s="53"/>
      <c r="M5" s="200"/>
      <c r="N5" s="52"/>
      <c r="O5" s="168"/>
    </row>
    <row r="6" spans="1:15" s="153" customFormat="1" ht="30" customHeight="1" x14ac:dyDescent="0.4">
      <c r="A6" s="166"/>
      <c r="B6" s="167"/>
      <c r="C6" s="167"/>
      <c r="D6" s="167"/>
      <c r="E6" s="167"/>
      <c r="F6" s="102"/>
      <c r="G6" s="102"/>
      <c r="H6" s="167"/>
      <c r="I6" s="52"/>
      <c r="J6" s="52"/>
      <c r="K6" s="52"/>
      <c r="L6" s="52"/>
      <c r="M6" s="102"/>
      <c r="N6" s="52"/>
      <c r="O6" s="168"/>
    </row>
    <row r="7" spans="1:15" s="153" customFormat="1" ht="7" customHeight="1" x14ac:dyDescent="0.4">
      <c r="A7" s="166"/>
      <c r="B7" s="169"/>
      <c r="C7" s="169"/>
      <c r="D7" s="169"/>
      <c r="E7" s="169"/>
      <c r="F7" s="106"/>
      <c r="G7" s="106"/>
      <c r="H7" s="169"/>
      <c r="I7" s="107"/>
      <c r="J7" s="107"/>
      <c r="K7" s="107"/>
      <c r="L7" s="107"/>
      <c r="M7" s="106"/>
      <c r="N7" s="52"/>
      <c r="O7" s="168"/>
    </row>
    <row r="8" spans="1:15" s="153" customFormat="1" ht="58.5" customHeight="1" x14ac:dyDescent="0.4">
      <c r="A8" s="166"/>
      <c r="B8" s="141" t="s">
        <v>77</v>
      </c>
      <c r="C8" s="244" t="s">
        <v>76</v>
      </c>
      <c r="D8" s="244"/>
      <c r="E8" s="244"/>
      <c r="F8" s="141" t="s">
        <v>78</v>
      </c>
      <c r="G8" s="141" t="s">
        <v>75</v>
      </c>
      <c r="H8" s="141" t="s">
        <v>81</v>
      </c>
      <c r="I8" s="141" t="s">
        <v>12</v>
      </c>
      <c r="J8" s="141"/>
      <c r="K8" s="141" t="s">
        <v>83</v>
      </c>
      <c r="L8" s="141" t="s">
        <v>17</v>
      </c>
      <c r="M8" s="199" t="s">
        <v>32</v>
      </c>
      <c r="N8" s="52"/>
      <c r="O8" s="168"/>
    </row>
    <row r="9" spans="1:15" s="153" customFormat="1" ht="4" customHeight="1" x14ac:dyDescent="0.4">
      <c r="A9" s="164"/>
      <c r="B9" s="104"/>
      <c r="C9" s="104"/>
      <c r="D9" s="104"/>
      <c r="E9" s="104"/>
      <c r="F9" s="104"/>
      <c r="G9" s="104"/>
      <c r="H9" s="104"/>
      <c r="I9" s="104"/>
      <c r="J9" s="104"/>
      <c r="K9" s="104"/>
      <c r="L9" s="104"/>
      <c r="M9" s="201"/>
      <c r="N9" s="105"/>
      <c r="O9" s="165"/>
    </row>
    <row r="10" spans="1:15" ht="220" customHeight="1" x14ac:dyDescent="0.4">
      <c r="A10" s="170"/>
      <c r="B10" s="284" t="s">
        <v>205</v>
      </c>
      <c r="C10" s="253" t="s">
        <v>39</v>
      </c>
      <c r="D10" s="255" t="s">
        <v>204</v>
      </c>
      <c r="E10" s="256"/>
      <c r="F10" s="121" t="s">
        <v>79</v>
      </c>
      <c r="G10" s="121" t="s">
        <v>36</v>
      </c>
      <c r="H10" s="122" t="s">
        <v>222</v>
      </c>
      <c r="I10" s="198" t="str">
        <f>IF(J10=3,"مطبق كليًا  - Implemented",IF(J10=0,"لاينطبق - Not Applicable",IF(J10=1,"غير مطبق  - Not Implemented",IF(3&lt;J10&gt;1,"مطبق جزئيًا  - Partially Implemented"," "))))</f>
        <v>مطبق كليًا  - Implemented</v>
      </c>
      <c r="J10" s="125">
        <f>IF(SUM(J11)=0,0,AVERAGEIF(J11,"&lt;&gt;0"))</f>
        <v>3</v>
      </c>
      <c r="K10" s="125"/>
      <c r="L10" s="125"/>
      <c r="M10" s="202"/>
      <c r="N10" s="54"/>
      <c r="O10" s="171"/>
    </row>
    <row r="11" spans="1:15" ht="220" customHeight="1" x14ac:dyDescent="0.4">
      <c r="A11" s="170"/>
      <c r="B11" s="285"/>
      <c r="C11" s="254"/>
      <c r="D11" s="257"/>
      <c r="E11" s="258"/>
      <c r="F11" s="121" t="s">
        <v>80</v>
      </c>
      <c r="G11" s="121" t="s">
        <v>121</v>
      </c>
      <c r="H11" s="122" t="s">
        <v>120</v>
      </c>
      <c r="I11" s="124" t="s">
        <v>14</v>
      </c>
      <c r="J11" s="125">
        <f>IF(I11="مطبق كليًا  - Implemented",3,IF(I11="مطبق جزئيًا  - Partially Implemented",2,IF(I11="غير مطبق  - Not Implemented",1,0)))</f>
        <v>3</v>
      </c>
      <c r="K11" s="125"/>
      <c r="L11" s="125"/>
      <c r="M11" s="202"/>
      <c r="N11" s="54"/>
      <c r="O11" s="171"/>
    </row>
    <row r="12" spans="1:15" ht="200.15" customHeight="1" x14ac:dyDescent="0.4">
      <c r="A12" s="170"/>
      <c r="B12" s="285"/>
      <c r="C12" s="245" t="s">
        <v>38</v>
      </c>
      <c r="D12" s="246" t="s">
        <v>23</v>
      </c>
      <c r="E12" s="247"/>
      <c r="F12" s="121" t="s">
        <v>79</v>
      </c>
      <c r="G12" s="121" t="s">
        <v>37</v>
      </c>
      <c r="H12" s="185" t="s">
        <v>223</v>
      </c>
      <c r="I12" s="198" t="str">
        <f>IF(J12=3,"مطبق كليًا  - Implemented",IF(J12=0,"لاينطبق - Not Applicable",IF(J12=1,"غير مطبق  - Not Implemented",IF(3&lt;J12&gt;1,"مطبق جزئيًا  - Partially Implemented"," "))))</f>
        <v>مطبق كليًا  - Implemented</v>
      </c>
      <c r="J12" s="125">
        <f>IF(SUM(J13:J15)=0,0,AVERAGEIF(J13:J15,"&lt;&gt;0"))</f>
        <v>3</v>
      </c>
      <c r="K12" s="125"/>
      <c r="L12" s="125"/>
      <c r="M12" s="202"/>
      <c r="N12" s="54"/>
      <c r="O12" s="171"/>
    </row>
    <row r="13" spans="1:15" ht="200.15" customHeight="1" x14ac:dyDescent="0.4">
      <c r="A13" s="170"/>
      <c r="B13" s="285"/>
      <c r="C13" s="245"/>
      <c r="D13" s="248"/>
      <c r="E13" s="249"/>
      <c r="F13" s="121" t="s">
        <v>80</v>
      </c>
      <c r="G13" s="121" t="s">
        <v>62</v>
      </c>
      <c r="H13" s="122" t="s">
        <v>122</v>
      </c>
      <c r="I13" s="124" t="s">
        <v>14</v>
      </c>
      <c r="J13" s="125">
        <f>IF(I13="مطبق كليًا  - Implemented",3,IF(I13="مطبق جزئيًا  - Partially Implemented",2,IF(I13="غير مطبق  - Not Implemented",1,0)))</f>
        <v>3</v>
      </c>
      <c r="K13" s="125"/>
      <c r="L13" s="125"/>
      <c r="M13" s="202"/>
      <c r="N13" s="54"/>
      <c r="O13" s="171"/>
    </row>
    <row r="14" spans="1:15" ht="200.15" customHeight="1" x14ac:dyDescent="0.4">
      <c r="A14" s="170"/>
      <c r="B14" s="285"/>
      <c r="C14" s="245"/>
      <c r="D14" s="248"/>
      <c r="E14" s="249"/>
      <c r="F14" s="121" t="s">
        <v>80</v>
      </c>
      <c r="G14" s="121" t="s">
        <v>63</v>
      </c>
      <c r="H14" s="122" t="s">
        <v>123</v>
      </c>
      <c r="I14" s="124" t="s">
        <v>14</v>
      </c>
      <c r="J14" s="125">
        <f>IF(I14="مطبق كليًا  - Implemented",3,IF(I14="مطبق جزئيًا  - Partially Implemented",2,IF(I14="غير مطبق  - Not Implemented",1,0)))</f>
        <v>3</v>
      </c>
      <c r="K14" s="125"/>
      <c r="L14" s="125"/>
      <c r="M14" s="202"/>
      <c r="N14" s="54"/>
      <c r="O14" s="171"/>
    </row>
    <row r="15" spans="1:15" ht="200.15" customHeight="1" x14ac:dyDescent="0.4">
      <c r="A15" s="170"/>
      <c r="B15" s="285"/>
      <c r="C15" s="245"/>
      <c r="D15" s="250"/>
      <c r="E15" s="251"/>
      <c r="F15" s="121" t="s">
        <v>80</v>
      </c>
      <c r="G15" s="121" t="s">
        <v>108</v>
      </c>
      <c r="H15" s="122" t="s">
        <v>124</v>
      </c>
      <c r="I15" s="124" t="s">
        <v>14</v>
      </c>
      <c r="J15" s="125">
        <f>IF(I15="مطبق كليًا  - Implemented",3,IF(I15="مطبق جزئيًا  - Partially Implemented",2,IF(I15="غير مطبق  - Not Implemented",1,0)))</f>
        <v>3</v>
      </c>
      <c r="K15" s="125"/>
      <c r="L15" s="125"/>
      <c r="M15" s="202"/>
      <c r="N15" s="54"/>
      <c r="O15" s="171"/>
    </row>
    <row r="16" spans="1:15" ht="200.15" customHeight="1" x14ac:dyDescent="0.4">
      <c r="A16" s="170"/>
      <c r="B16" s="285"/>
      <c r="C16" s="245" t="s">
        <v>40</v>
      </c>
      <c r="D16" s="246" t="s">
        <v>207</v>
      </c>
      <c r="E16" s="247"/>
      <c r="F16" s="121" t="s">
        <v>79</v>
      </c>
      <c r="G16" s="121" t="s">
        <v>41</v>
      </c>
      <c r="H16" s="122" t="s">
        <v>224</v>
      </c>
      <c r="I16" s="198" t="str">
        <f>IF(J16=3,"مطبق كليًا  - Implemented",IF(J16=0,"لاينطبق - Not Applicable",IF(J16=1,"غير مطبق  - Not Implemented",IF(3&lt;J16&gt;1,"مطبق جزئيًا  - Partially Implemented"," "))))</f>
        <v>مطبق كليًا  - Implemented</v>
      </c>
      <c r="J16" s="125">
        <f>IF(SUM(J17:J24)=0,0,AVERAGEIF(J17:J24,"&lt;&gt;0"))</f>
        <v>3</v>
      </c>
      <c r="K16" s="125"/>
      <c r="L16" s="125"/>
      <c r="M16" s="202"/>
      <c r="N16" s="54"/>
      <c r="O16" s="171"/>
    </row>
    <row r="17" spans="1:15" ht="200.15" customHeight="1" x14ac:dyDescent="0.4">
      <c r="A17" s="170"/>
      <c r="B17" s="285"/>
      <c r="C17" s="245"/>
      <c r="D17" s="248"/>
      <c r="E17" s="249"/>
      <c r="F17" s="121" t="s">
        <v>80</v>
      </c>
      <c r="G17" s="121" t="s">
        <v>64</v>
      </c>
      <c r="H17" s="122" t="s">
        <v>125</v>
      </c>
      <c r="I17" s="124" t="s">
        <v>14</v>
      </c>
      <c r="J17" s="125">
        <f>IF(I17="مطبق كليًا  - Implemented",3,IF(I17="مطبق جزئيًا  - Partially Implemented",2,IF(I17="غير مطبق  - Not Implemented",1,0)))</f>
        <v>3</v>
      </c>
      <c r="K17" s="125"/>
      <c r="L17" s="125"/>
      <c r="M17" s="202"/>
      <c r="N17" s="54"/>
      <c r="O17" s="171"/>
    </row>
    <row r="18" spans="1:15" ht="200.15" customHeight="1" x14ac:dyDescent="0.4">
      <c r="A18" s="170"/>
      <c r="B18" s="286" t="s">
        <v>206</v>
      </c>
      <c r="C18" s="252"/>
      <c r="D18" s="248"/>
      <c r="E18" s="249"/>
      <c r="F18" s="121" t="s">
        <v>80</v>
      </c>
      <c r="G18" s="121" t="s">
        <v>65</v>
      </c>
      <c r="H18" s="122" t="s">
        <v>126</v>
      </c>
      <c r="I18" s="124" t="s">
        <v>14</v>
      </c>
      <c r="J18" s="125">
        <f>IF(I18="مطبق كليًا  - Implemented",3,IF(I18="مطبق جزئيًا  - Partially Implemented",2,IF(I18="غير مطبق  - Not Implemented",1,0)))</f>
        <v>3</v>
      </c>
      <c r="K18" s="125"/>
      <c r="L18" s="125"/>
      <c r="M18" s="202"/>
      <c r="N18" s="54"/>
      <c r="O18" s="171"/>
    </row>
    <row r="19" spans="1:15" ht="200.15" customHeight="1" x14ac:dyDescent="0.4">
      <c r="A19" s="170"/>
      <c r="B19" s="286"/>
      <c r="C19" s="252"/>
      <c r="D19" s="248"/>
      <c r="E19" s="249"/>
      <c r="F19" s="121" t="s">
        <v>80</v>
      </c>
      <c r="G19" s="121" t="s">
        <v>127</v>
      </c>
      <c r="H19" s="122" t="s">
        <v>134</v>
      </c>
      <c r="I19" s="124" t="s">
        <v>14</v>
      </c>
      <c r="J19" s="125">
        <f t="shared" ref="J19:J27" si="0">IF(I19="مطبق كليًا  - Implemented",3,IF(I19="مطبق جزئيًا  - Partially Implemented",2,IF(I19="غير مطبق  - Not Implemented",1,0)))</f>
        <v>3</v>
      </c>
      <c r="K19" s="125"/>
      <c r="L19" s="125"/>
      <c r="M19" s="202"/>
      <c r="N19" s="54"/>
      <c r="O19" s="171"/>
    </row>
    <row r="20" spans="1:15" ht="200.15" customHeight="1" x14ac:dyDescent="0.4">
      <c r="A20" s="170"/>
      <c r="B20" s="286"/>
      <c r="C20" s="252"/>
      <c r="D20" s="248"/>
      <c r="E20" s="249"/>
      <c r="F20" s="121" t="s">
        <v>80</v>
      </c>
      <c r="G20" s="121" t="s">
        <v>128</v>
      </c>
      <c r="H20" s="122" t="s">
        <v>135</v>
      </c>
      <c r="I20" s="124" t="s">
        <v>14</v>
      </c>
      <c r="J20" s="125">
        <f t="shared" si="0"/>
        <v>3</v>
      </c>
      <c r="K20" s="125"/>
      <c r="L20" s="125"/>
      <c r="M20" s="202"/>
      <c r="N20" s="54"/>
      <c r="O20" s="171"/>
    </row>
    <row r="21" spans="1:15" ht="200.15" customHeight="1" x14ac:dyDescent="0.4">
      <c r="A21" s="170"/>
      <c r="B21" s="286"/>
      <c r="C21" s="252"/>
      <c r="D21" s="248"/>
      <c r="E21" s="249"/>
      <c r="F21" s="121" t="s">
        <v>80</v>
      </c>
      <c r="G21" s="121" t="s">
        <v>129</v>
      </c>
      <c r="H21" s="122" t="s">
        <v>136</v>
      </c>
      <c r="I21" s="124" t="s">
        <v>14</v>
      </c>
      <c r="J21" s="125">
        <f t="shared" si="0"/>
        <v>3</v>
      </c>
      <c r="K21" s="125"/>
      <c r="L21" s="125"/>
      <c r="M21" s="202"/>
      <c r="N21" s="54"/>
      <c r="O21" s="171"/>
    </row>
    <row r="22" spans="1:15" ht="200.15" customHeight="1" x14ac:dyDescent="0.4">
      <c r="A22" s="170"/>
      <c r="B22" s="286"/>
      <c r="C22" s="252"/>
      <c r="D22" s="248"/>
      <c r="E22" s="249"/>
      <c r="F22" s="121" t="s">
        <v>80</v>
      </c>
      <c r="G22" s="121" t="s">
        <v>130</v>
      </c>
      <c r="H22" s="122" t="s">
        <v>137</v>
      </c>
      <c r="I22" s="124" t="s">
        <v>14</v>
      </c>
      <c r="J22" s="125">
        <f t="shared" si="0"/>
        <v>3</v>
      </c>
      <c r="K22" s="125"/>
      <c r="L22" s="125"/>
      <c r="M22" s="202"/>
      <c r="N22" s="54"/>
      <c r="O22" s="171"/>
    </row>
    <row r="23" spans="1:15" ht="200.15" customHeight="1" x14ac:dyDescent="0.4">
      <c r="A23" s="170"/>
      <c r="B23" s="286"/>
      <c r="C23" s="252"/>
      <c r="D23" s="248"/>
      <c r="E23" s="249"/>
      <c r="F23" s="121" t="s">
        <v>80</v>
      </c>
      <c r="G23" s="121" t="s">
        <v>131</v>
      </c>
      <c r="H23" s="122" t="s">
        <v>138</v>
      </c>
      <c r="I23" s="124" t="s">
        <v>14</v>
      </c>
      <c r="J23" s="125">
        <f t="shared" si="0"/>
        <v>3</v>
      </c>
      <c r="K23" s="125"/>
      <c r="L23" s="125"/>
      <c r="M23" s="202"/>
      <c r="N23" s="54"/>
      <c r="O23" s="171"/>
    </row>
    <row r="24" spans="1:15" ht="200.15" customHeight="1" x14ac:dyDescent="0.4">
      <c r="A24" s="170"/>
      <c r="B24" s="286"/>
      <c r="C24" s="252"/>
      <c r="D24" s="248"/>
      <c r="E24" s="249"/>
      <c r="F24" s="121" t="s">
        <v>80</v>
      </c>
      <c r="G24" s="121" t="s">
        <v>132</v>
      </c>
      <c r="H24" s="122" t="s">
        <v>139</v>
      </c>
      <c r="I24" s="124" t="s">
        <v>14</v>
      </c>
      <c r="J24" s="125">
        <f t="shared" si="0"/>
        <v>3</v>
      </c>
      <c r="K24" s="125"/>
      <c r="L24" s="125"/>
      <c r="M24" s="202"/>
      <c r="N24" s="54"/>
      <c r="O24" s="171"/>
    </row>
    <row r="25" spans="1:15" ht="168.75" customHeight="1" x14ac:dyDescent="0.4">
      <c r="A25" s="170"/>
      <c r="B25" s="287"/>
      <c r="C25" s="252"/>
      <c r="D25" s="250"/>
      <c r="E25" s="251"/>
      <c r="F25" s="121" t="s">
        <v>79</v>
      </c>
      <c r="G25" s="121" t="s">
        <v>133</v>
      </c>
      <c r="H25" s="122" t="s">
        <v>225</v>
      </c>
      <c r="I25" s="124" t="s">
        <v>14</v>
      </c>
      <c r="J25" s="125">
        <f t="shared" si="0"/>
        <v>3</v>
      </c>
      <c r="K25" s="125"/>
      <c r="L25" s="125"/>
      <c r="M25" s="202"/>
      <c r="N25" s="54"/>
      <c r="O25" s="171"/>
    </row>
    <row r="26" spans="1:15" ht="250" customHeight="1" x14ac:dyDescent="0.4">
      <c r="A26" s="170"/>
      <c r="B26" s="288" t="s">
        <v>209</v>
      </c>
      <c r="C26" s="283" t="s">
        <v>43</v>
      </c>
      <c r="D26" s="276" t="s">
        <v>208</v>
      </c>
      <c r="E26" s="277"/>
      <c r="F26" s="121" t="s">
        <v>79</v>
      </c>
      <c r="G26" s="121" t="s">
        <v>44</v>
      </c>
      <c r="H26" s="122" t="s">
        <v>226</v>
      </c>
      <c r="I26" s="198" t="str">
        <f>IF(J26=3,"مطبق كليًا  - Implemented",IF(J26=0,"لاينطبق - Not Applicable",IF(J26=1,"غير مطبق  - Not Implemented",IF(3&lt;J26&gt;1,"مطبق جزئيًا  - Partially Implemented"," "))))</f>
        <v>مطبق كليًا  - Implemented</v>
      </c>
      <c r="J26" s="125">
        <f>IF(SUM(J27:J27)=0,0,AVERAGEIF(J27:J27,"&lt;&gt;0"))</f>
        <v>3</v>
      </c>
      <c r="K26" s="125"/>
      <c r="L26" s="125"/>
      <c r="M26" s="202"/>
      <c r="N26" s="54"/>
      <c r="O26" s="171"/>
    </row>
    <row r="27" spans="1:15" ht="250" customHeight="1" x14ac:dyDescent="0.4">
      <c r="A27" s="170"/>
      <c r="B27" s="289"/>
      <c r="C27" s="290"/>
      <c r="D27" s="280"/>
      <c r="E27" s="281"/>
      <c r="F27" s="121" t="s">
        <v>80</v>
      </c>
      <c r="G27" s="121" t="s">
        <v>141</v>
      </c>
      <c r="H27" s="122" t="s">
        <v>140</v>
      </c>
      <c r="I27" s="124" t="s">
        <v>14</v>
      </c>
      <c r="J27" s="125">
        <f t="shared" si="0"/>
        <v>3</v>
      </c>
      <c r="K27" s="125"/>
      <c r="L27" s="125"/>
      <c r="M27" s="202"/>
      <c r="N27" s="54"/>
      <c r="O27" s="171"/>
    </row>
    <row r="28" spans="1:15" ht="200.15" customHeight="1" x14ac:dyDescent="0.4">
      <c r="A28" s="170"/>
      <c r="B28" s="289"/>
      <c r="C28" s="292" t="s">
        <v>45</v>
      </c>
      <c r="D28" s="270" t="s">
        <v>212</v>
      </c>
      <c r="E28" s="271"/>
      <c r="F28" s="121" t="s">
        <v>79</v>
      </c>
      <c r="G28" s="121" t="s">
        <v>46</v>
      </c>
      <c r="H28" s="122" t="s">
        <v>227</v>
      </c>
      <c r="I28" s="198" t="str">
        <f>IF(J28=3,"مطبق كليًا  - Implemented",IF(J28=0,"لاينطبق - Not Applicable",IF(J28=1,"غير مطبق  - Not Implemented",IF(3&lt;J28&gt;1,"مطبق جزئيًا  - Partially Implemented"," "))))</f>
        <v>مطبق كليًا  - Implemented</v>
      </c>
      <c r="J28" s="125">
        <f>IF(SUM(J29:J31)=0,0,AVERAGEIF(J29:J31,"&lt;&gt;0"))</f>
        <v>3</v>
      </c>
      <c r="K28" s="125"/>
      <c r="L28" s="125"/>
      <c r="M28" s="202"/>
      <c r="N28" s="54"/>
      <c r="O28" s="171"/>
    </row>
    <row r="29" spans="1:15" ht="200.15" customHeight="1" x14ac:dyDescent="0.4">
      <c r="A29" s="170"/>
      <c r="B29" s="289"/>
      <c r="C29" s="292"/>
      <c r="D29" s="272"/>
      <c r="E29" s="273"/>
      <c r="F29" s="121" t="s">
        <v>80</v>
      </c>
      <c r="G29" s="121" t="s">
        <v>66</v>
      </c>
      <c r="H29" s="122" t="s">
        <v>142</v>
      </c>
      <c r="I29" s="124" t="s">
        <v>14</v>
      </c>
      <c r="J29" s="125">
        <f t="shared" ref="J29:J31" si="1">IF(I29="مطبق كليًا  - Implemented",3,IF(I29="مطبق جزئيًا  - Partially Implemented",2,IF(I29="غير مطبق  - Not Implemented",1,0)))</f>
        <v>3</v>
      </c>
      <c r="K29" s="125"/>
      <c r="L29" s="125"/>
      <c r="M29" s="202"/>
      <c r="N29" s="54"/>
      <c r="O29" s="171"/>
    </row>
    <row r="30" spans="1:15" ht="200.15" customHeight="1" x14ac:dyDescent="0.4">
      <c r="A30" s="170"/>
      <c r="B30" s="289"/>
      <c r="C30" s="292"/>
      <c r="D30" s="272"/>
      <c r="E30" s="273"/>
      <c r="F30" s="121" t="s">
        <v>80</v>
      </c>
      <c r="G30" s="121" t="s">
        <v>67</v>
      </c>
      <c r="H30" s="122" t="s">
        <v>143</v>
      </c>
      <c r="I30" s="124" t="s">
        <v>14</v>
      </c>
      <c r="J30" s="125">
        <f t="shared" si="1"/>
        <v>3</v>
      </c>
      <c r="K30" s="125"/>
      <c r="L30" s="125"/>
      <c r="M30" s="202"/>
      <c r="N30" s="54"/>
      <c r="O30" s="171"/>
    </row>
    <row r="31" spans="1:15" ht="200.15" customHeight="1" x14ac:dyDescent="0.4">
      <c r="A31" s="170"/>
      <c r="B31" s="289"/>
      <c r="C31" s="292"/>
      <c r="D31" s="272"/>
      <c r="E31" s="273"/>
      <c r="F31" s="121" t="s">
        <v>80</v>
      </c>
      <c r="G31" s="121" t="s">
        <v>68</v>
      </c>
      <c r="H31" s="122" t="s">
        <v>144</v>
      </c>
      <c r="I31" s="124" t="s">
        <v>14</v>
      </c>
      <c r="J31" s="125">
        <f t="shared" si="1"/>
        <v>3</v>
      </c>
      <c r="K31" s="125"/>
      <c r="L31" s="125"/>
      <c r="M31" s="202"/>
      <c r="N31" s="54"/>
      <c r="O31" s="171"/>
    </row>
    <row r="32" spans="1:15" ht="200.15" customHeight="1" x14ac:dyDescent="0.4">
      <c r="A32" s="170"/>
      <c r="B32" s="289"/>
      <c r="C32" s="292"/>
      <c r="D32" s="274"/>
      <c r="E32" s="275"/>
      <c r="F32" s="121" t="s">
        <v>79</v>
      </c>
      <c r="G32" s="121" t="s">
        <v>47</v>
      </c>
      <c r="H32" s="122" t="s">
        <v>228</v>
      </c>
      <c r="I32" s="124" t="s">
        <v>14</v>
      </c>
      <c r="J32" s="125">
        <f t="shared" ref="J32" si="2">IF(I32="مطبق كليًا  - Implemented",3,IF(I32="مطبق جزئيًا  - Partially Implemented",2,IF(I32="غير مطبق  - Not Implemented",1,0)))</f>
        <v>3</v>
      </c>
      <c r="K32" s="125"/>
      <c r="L32" s="125"/>
      <c r="M32" s="202"/>
      <c r="N32" s="54"/>
      <c r="O32" s="171"/>
    </row>
    <row r="33" spans="1:15" ht="200.15" customHeight="1" x14ac:dyDescent="0.4">
      <c r="A33" s="170"/>
      <c r="B33" s="289"/>
      <c r="C33" s="283" t="s">
        <v>48</v>
      </c>
      <c r="D33" s="270" t="s">
        <v>33</v>
      </c>
      <c r="E33" s="271"/>
      <c r="F33" s="121" t="s">
        <v>79</v>
      </c>
      <c r="G33" s="121" t="s">
        <v>49</v>
      </c>
      <c r="H33" s="122" t="s">
        <v>240</v>
      </c>
      <c r="I33" s="198" t="str">
        <f>IF(J33=3,"مطبق كليًا  - Implemented",IF(J33=0,"لاينطبق - Not Applicable",IF(J33=1,"غير مطبق  - Not Implemented",IF(3&lt;J33&gt;1,"مطبق جزئيًا  - Partially Implemented"," "))))</f>
        <v>مطبق كليًا  - Implemented</v>
      </c>
      <c r="J33" s="125">
        <f>IF(SUM(J34:J38)=0,0,AVERAGEIF(J34:J38,"&lt;&gt;0"))</f>
        <v>3</v>
      </c>
      <c r="K33" s="125"/>
      <c r="L33" s="125"/>
      <c r="M33" s="202"/>
      <c r="N33" s="54"/>
      <c r="O33" s="171"/>
    </row>
    <row r="34" spans="1:15" ht="200.15" customHeight="1" x14ac:dyDescent="0.4">
      <c r="A34" s="170"/>
      <c r="B34" s="289"/>
      <c r="C34" s="291"/>
      <c r="D34" s="272"/>
      <c r="E34" s="273"/>
      <c r="F34" s="121" t="s">
        <v>80</v>
      </c>
      <c r="G34" s="121" t="s">
        <v>69</v>
      </c>
      <c r="H34" s="122" t="s">
        <v>146</v>
      </c>
      <c r="I34" s="124" t="s">
        <v>14</v>
      </c>
      <c r="J34" s="125">
        <f t="shared" ref="J34:J41" si="3">IF(I34="مطبق كليًا  - Implemented",3,IF(I34="مطبق جزئيًا  - Partially Implemented",2,IF(I34="غير مطبق  - Not Implemented",1,0)))</f>
        <v>3</v>
      </c>
      <c r="K34" s="125"/>
      <c r="L34" s="125"/>
      <c r="M34" s="202"/>
      <c r="N34" s="54"/>
      <c r="O34" s="171"/>
    </row>
    <row r="35" spans="1:15" ht="200.15" customHeight="1" x14ac:dyDescent="0.4">
      <c r="A35" s="170"/>
      <c r="B35" s="289"/>
      <c r="C35" s="291"/>
      <c r="D35" s="272"/>
      <c r="E35" s="273"/>
      <c r="F35" s="121" t="s">
        <v>80</v>
      </c>
      <c r="G35" s="121" t="s">
        <v>70</v>
      </c>
      <c r="H35" s="122" t="s">
        <v>147</v>
      </c>
      <c r="I35" s="124" t="s">
        <v>14</v>
      </c>
      <c r="J35" s="125">
        <f t="shared" si="3"/>
        <v>3</v>
      </c>
      <c r="K35" s="125"/>
      <c r="L35" s="125"/>
      <c r="M35" s="202"/>
      <c r="N35" s="54"/>
      <c r="O35" s="171"/>
    </row>
    <row r="36" spans="1:15" ht="200.15" customHeight="1" x14ac:dyDescent="0.4">
      <c r="A36" s="170"/>
      <c r="B36" s="289"/>
      <c r="C36" s="291"/>
      <c r="D36" s="272"/>
      <c r="E36" s="273"/>
      <c r="F36" s="121" t="s">
        <v>80</v>
      </c>
      <c r="G36" s="121" t="s">
        <v>59</v>
      </c>
      <c r="H36" s="122" t="s">
        <v>148</v>
      </c>
      <c r="I36" s="124" t="s">
        <v>14</v>
      </c>
      <c r="J36" s="125">
        <f t="shared" si="3"/>
        <v>3</v>
      </c>
      <c r="K36" s="125"/>
      <c r="L36" s="125"/>
      <c r="M36" s="202"/>
      <c r="N36" s="54"/>
      <c r="O36" s="171"/>
    </row>
    <row r="37" spans="1:15" ht="200.15" customHeight="1" x14ac:dyDescent="0.4">
      <c r="A37" s="170"/>
      <c r="B37" s="289"/>
      <c r="C37" s="291"/>
      <c r="D37" s="272"/>
      <c r="E37" s="273"/>
      <c r="F37" s="121" t="s">
        <v>80</v>
      </c>
      <c r="G37" s="121" t="s">
        <v>60</v>
      </c>
      <c r="H37" s="122" t="s">
        <v>149</v>
      </c>
      <c r="I37" s="124" t="s">
        <v>14</v>
      </c>
      <c r="J37" s="125">
        <f t="shared" si="3"/>
        <v>3</v>
      </c>
      <c r="K37" s="125"/>
      <c r="L37" s="125"/>
      <c r="M37" s="202"/>
      <c r="N37" s="54"/>
      <c r="O37" s="171"/>
    </row>
    <row r="38" spans="1:15" ht="200.15" customHeight="1" x14ac:dyDescent="0.4">
      <c r="A38" s="170"/>
      <c r="B38" s="289"/>
      <c r="C38" s="290"/>
      <c r="D38" s="274"/>
      <c r="E38" s="275"/>
      <c r="F38" s="121" t="s">
        <v>80</v>
      </c>
      <c r="G38" s="121" t="s">
        <v>145</v>
      </c>
      <c r="H38" s="122" t="s">
        <v>150</v>
      </c>
      <c r="I38" s="124" t="s">
        <v>14</v>
      </c>
      <c r="J38" s="125">
        <f t="shared" ref="J38" si="4">IF(I38="مطبق كليًا  - Implemented",3,IF(I38="مطبق جزئيًا  - Partially Implemented",2,IF(I38="غير مطبق  - Not Implemented",1,0)))</f>
        <v>3</v>
      </c>
      <c r="K38" s="125"/>
      <c r="L38" s="125"/>
      <c r="M38" s="202"/>
      <c r="N38" s="54"/>
      <c r="O38" s="171"/>
    </row>
    <row r="39" spans="1:15" ht="200.15" customHeight="1" x14ac:dyDescent="0.4">
      <c r="A39" s="170"/>
      <c r="B39" s="289"/>
      <c r="C39" s="283" t="s">
        <v>50</v>
      </c>
      <c r="D39" s="260" t="s">
        <v>211</v>
      </c>
      <c r="E39" s="260"/>
      <c r="F39" s="121" t="s">
        <v>79</v>
      </c>
      <c r="G39" s="121" t="s">
        <v>51</v>
      </c>
      <c r="H39" s="122" t="s">
        <v>241</v>
      </c>
      <c r="I39" s="198" t="str">
        <f>IF(J39=3,"مطبق كليًا  - Implemented",IF(J39=0,"لاينطبق - Not Applicable",IF(J39=1,"غير مطبق  - Not Implemented",IF(3&lt;J39&gt;1,"مطبق جزئيًا  - Partially Implemented"," "))))</f>
        <v>مطبق كليًا  - Implemented</v>
      </c>
      <c r="J39" s="125">
        <f>IF(SUM(J40:J43)=0,0,AVERAGEIF(J40:J43,"&lt;&gt;0"))</f>
        <v>3</v>
      </c>
      <c r="K39" s="125"/>
      <c r="L39" s="125"/>
      <c r="M39" s="202"/>
      <c r="N39" s="54"/>
      <c r="O39" s="171"/>
    </row>
    <row r="40" spans="1:15" ht="200.15" customHeight="1" x14ac:dyDescent="0.4">
      <c r="A40" s="170"/>
      <c r="B40" s="289"/>
      <c r="C40" s="291"/>
      <c r="D40" s="260"/>
      <c r="E40" s="260"/>
      <c r="F40" s="121" t="s">
        <v>80</v>
      </c>
      <c r="G40" s="194" t="s">
        <v>71</v>
      </c>
      <c r="H40" s="122" t="s">
        <v>153</v>
      </c>
      <c r="I40" s="124" t="s">
        <v>14</v>
      </c>
      <c r="J40" s="125">
        <f t="shared" si="3"/>
        <v>3</v>
      </c>
      <c r="K40" s="125"/>
      <c r="L40" s="125"/>
      <c r="M40" s="202"/>
      <c r="N40" s="54"/>
      <c r="O40" s="171"/>
    </row>
    <row r="41" spans="1:15" ht="200.15" customHeight="1" x14ac:dyDescent="0.4">
      <c r="A41" s="170"/>
      <c r="B41" s="289"/>
      <c r="C41" s="291"/>
      <c r="D41" s="260"/>
      <c r="E41" s="260"/>
      <c r="F41" s="121" t="s">
        <v>80</v>
      </c>
      <c r="G41" s="194" t="s">
        <v>72</v>
      </c>
      <c r="H41" s="122" t="s">
        <v>154</v>
      </c>
      <c r="I41" s="124" t="s">
        <v>14</v>
      </c>
      <c r="J41" s="125">
        <f t="shared" si="3"/>
        <v>3</v>
      </c>
      <c r="K41" s="125"/>
      <c r="L41" s="125"/>
      <c r="M41" s="202"/>
      <c r="N41" s="54"/>
      <c r="O41" s="171"/>
    </row>
    <row r="42" spans="1:15" ht="200.15" customHeight="1" x14ac:dyDescent="0.4">
      <c r="A42" s="170"/>
      <c r="B42" s="289"/>
      <c r="C42" s="291"/>
      <c r="D42" s="260"/>
      <c r="E42" s="260"/>
      <c r="F42" s="121" t="s">
        <v>80</v>
      </c>
      <c r="G42" s="194" t="s">
        <v>151</v>
      </c>
      <c r="H42" s="197" t="s">
        <v>220</v>
      </c>
      <c r="I42" s="124" t="s">
        <v>14</v>
      </c>
      <c r="J42" s="125">
        <f t="shared" ref="J42:J43" si="5">IF(I42="مطبق كليًا  - Implemented",3,IF(I42="مطبق جزئيًا  - Partially Implemented",2,IF(I42="غير مطبق  - Not Implemented",1,0)))</f>
        <v>3</v>
      </c>
      <c r="K42" s="125"/>
      <c r="L42" s="125"/>
      <c r="M42" s="202"/>
      <c r="N42" s="54"/>
      <c r="O42" s="171"/>
    </row>
    <row r="43" spans="1:15" ht="200.15" customHeight="1" x14ac:dyDescent="0.4">
      <c r="A43" s="170"/>
      <c r="B43" s="289"/>
      <c r="C43" s="290"/>
      <c r="D43" s="260"/>
      <c r="E43" s="260"/>
      <c r="F43" s="121" t="s">
        <v>80</v>
      </c>
      <c r="G43" s="194" t="s">
        <v>152</v>
      </c>
      <c r="H43" s="122" t="s">
        <v>155</v>
      </c>
      <c r="I43" s="124" t="s">
        <v>14</v>
      </c>
      <c r="J43" s="125">
        <f t="shared" si="5"/>
        <v>3</v>
      </c>
      <c r="K43" s="125"/>
      <c r="L43" s="125"/>
      <c r="M43" s="202"/>
      <c r="N43" s="54"/>
      <c r="O43" s="171"/>
    </row>
    <row r="44" spans="1:15" ht="200.15" customHeight="1" x14ac:dyDescent="0.4">
      <c r="A44" s="170"/>
      <c r="B44" s="289"/>
      <c r="C44" s="259" t="s">
        <v>52</v>
      </c>
      <c r="D44" s="260" t="s">
        <v>21</v>
      </c>
      <c r="E44" s="260"/>
      <c r="F44" s="193" t="s">
        <v>79</v>
      </c>
      <c r="G44" s="121" t="s">
        <v>53</v>
      </c>
      <c r="H44" s="122" t="s">
        <v>242</v>
      </c>
      <c r="I44" s="198" t="str">
        <f>IF(J44=3,"مطبق كليًا  - Implemented",IF(J44=0,"لاينطبق - Not Applicable",IF(J44=1,"غير مطبق  - Not Implemented",IF(3&lt;J44&gt;1,"مطبق جزئيًا  - Partially Implemented"," "))))</f>
        <v>مطبق كليًا  - Implemented</v>
      </c>
      <c r="J44" s="125">
        <f>IF(SUM(J45:J46)=0,0,AVERAGEIF(J45:J46,"&lt;&gt;0"))</f>
        <v>3</v>
      </c>
      <c r="K44" s="125"/>
      <c r="L44" s="125"/>
      <c r="M44" s="202"/>
      <c r="N44" s="54"/>
      <c r="O44" s="171"/>
    </row>
    <row r="45" spans="1:15" ht="200.15" customHeight="1" x14ac:dyDescent="0.4">
      <c r="A45" s="170"/>
      <c r="B45" s="289"/>
      <c r="C45" s="259"/>
      <c r="D45" s="260"/>
      <c r="E45" s="260"/>
      <c r="F45" s="193" t="s">
        <v>80</v>
      </c>
      <c r="G45" s="194" t="s">
        <v>158</v>
      </c>
      <c r="H45" s="122" t="s">
        <v>156</v>
      </c>
      <c r="I45" s="124" t="s">
        <v>14</v>
      </c>
      <c r="J45" s="125">
        <f>IF(I45="مطبق كليًا  - Implemented",3,IF(I45="مطبق جزئيًا  - Partially Implemented",2,IF(I45="غير مطبق  - Not Implemented",1,0)))</f>
        <v>3</v>
      </c>
      <c r="K45" s="125"/>
      <c r="L45" s="125"/>
      <c r="M45" s="202"/>
      <c r="N45" s="54"/>
      <c r="O45" s="171"/>
    </row>
    <row r="46" spans="1:15" ht="200.15" customHeight="1" x14ac:dyDescent="0.4">
      <c r="A46" s="170"/>
      <c r="B46" s="289"/>
      <c r="C46" s="259"/>
      <c r="D46" s="260"/>
      <c r="E46" s="260"/>
      <c r="F46" s="193" t="s">
        <v>80</v>
      </c>
      <c r="G46" s="194" t="s">
        <v>159</v>
      </c>
      <c r="H46" s="122" t="s">
        <v>157</v>
      </c>
      <c r="I46" s="124" t="s">
        <v>14</v>
      </c>
      <c r="J46" s="125">
        <f>IF(I46="مطبق كليًا  - Implemented",3,IF(I46="مطبق جزئيًا  - Partially Implemented",2,IF(I46="غير مطبق  - Not Implemented",1,0)))</f>
        <v>3</v>
      </c>
      <c r="K46" s="125"/>
      <c r="L46" s="125"/>
      <c r="M46" s="202"/>
      <c r="N46" s="54"/>
      <c r="O46" s="171"/>
    </row>
    <row r="47" spans="1:15" ht="200.15" customHeight="1" x14ac:dyDescent="0.4">
      <c r="A47" s="170"/>
      <c r="B47" s="289"/>
      <c r="C47" s="283" t="s">
        <v>61</v>
      </c>
      <c r="D47" s="270" t="s">
        <v>22</v>
      </c>
      <c r="E47" s="271"/>
      <c r="F47" s="121" t="s">
        <v>79</v>
      </c>
      <c r="G47" s="121" t="s">
        <v>54</v>
      </c>
      <c r="H47" s="122" t="s">
        <v>229</v>
      </c>
      <c r="I47" s="198" t="str">
        <f>IF(J47=3,"مطبق كليًا  - Implemented",IF(J47=0,"لاينطبق - Not Applicable",IF(J47=1,"غير مطبق  - Not Implemented",IF(3&lt;J47&gt;1,"مطبق جزئيًا  - Partially Implemented"," "))))</f>
        <v>مطبق كليًا  - Implemented</v>
      </c>
      <c r="J47" s="125">
        <f>IF(SUM(J48:J49)=0,0,AVERAGEIF(J48:J49,"&lt;&gt;0"))</f>
        <v>3</v>
      </c>
      <c r="K47" s="125"/>
      <c r="L47" s="125"/>
      <c r="M47" s="202"/>
      <c r="N47" s="54"/>
      <c r="O47" s="171"/>
    </row>
    <row r="48" spans="1:15" ht="200.15" customHeight="1" x14ac:dyDescent="0.4">
      <c r="A48" s="170"/>
      <c r="B48" s="282" t="s">
        <v>210</v>
      </c>
      <c r="C48" s="268"/>
      <c r="D48" s="272"/>
      <c r="E48" s="273"/>
      <c r="F48" s="121" t="s">
        <v>80</v>
      </c>
      <c r="G48" s="194" t="s">
        <v>73</v>
      </c>
      <c r="H48" s="122" t="s">
        <v>160</v>
      </c>
      <c r="I48" s="124" t="s">
        <v>14</v>
      </c>
      <c r="J48" s="125">
        <f>IF(I48="مطبق كليًا  - Implemented",3,IF(I48="مطبق جزئيًا  - Partially Implemented",2,IF(I48="غير مطبق  - Not Implemented",1,0)))</f>
        <v>3</v>
      </c>
      <c r="K48" s="125"/>
      <c r="L48" s="125"/>
      <c r="M48" s="202"/>
      <c r="N48" s="54"/>
      <c r="O48" s="171"/>
    </row>
    <row r="49" spans="1:15" ht="200.15" customHeight="1" x14ac:dyDescent="0.4">
      <c r="A49" s="170"/>
      <c r="B49" s="282"/>
      <c r="C49" s="269"/>
      <c r="D49" s="272"/>
      <c r="E49" s="273"/>
      <c r="F49" s="121" t="s">
        <v>80</v>
      </c>
      <c r="G49" s="194" t="s">
        <v>74</v>
      </c>
      <c r="H49" s="122" t="s">
        <v>161</v>
      </c>
      <c r="I49" s="124" t="s">
        <v>14</v>
      </c>
      <c r="J49" s="125">
        <f>IF(I49="مطبق كليًا  - Implemented",3,IF(I49="مطبق جزئيًا  - Partially Implemented",2,IF(I49="غير مطبق  - Not Implemented",1,0)))</f>
        <v>3</v>
      </c>
      <c r="K49" s="125"/>
      <c r="L49" s="125"/>
      <c r="M49" s="202"/>
      <c r="N49" s="54"/>
      <c r="O49" s="171"/>
    </row>
    <row r="50" spans="1:15" ht="200.15" customHeight="1" x14ac:dyDescent="0.4">
      <c r="A50" s="170"/>
      <c r="B50" s="282"/>
      <c r="C50" s="267" t="s">
        <v>55</v>
      </c>
      <c r="D50" s="293" t="s">
        <v>163</v>
      </c>
      <c r="E50" s="293"/>
      <c r="F50" s="121" t="s">
        <v>79</v>
      </c>
      <c r="G50" s="121" t="s">
        <v>56</v>
      </c>
      <c r="H50" s="122" t="s">
        <v>230</v>
      </c>
      <c r="I50" s="198" t="str">
        <f>IF(J50=3,"مطبق كليًا  - Implemented",IF(J50=0,"لاينطبق - Not Applicable",IF(J50=1,"غير مطبق  - Not Implemented",IF(3&lt;J50&gt;1,"مطبق جزئيًا  - Partially Implemented"," "))))</f>
        <v>مطبق كليًا  - Implemented</v>
      </c>
      <c r="J50" s="125">
        <f>IF(SUM(J51:J51)=0,0,AVERAGEIF(J51:J51,"&lt;&gt;0"))</f>
        <v>3</v>
      </c>
      <c r="K50" s="125"/>
      <c r="L50" s="125"/>
      <c r="M50" s="202"/>
      <c r="N50" s="54"/>
      <c r="O50" s="171"/>
    </row>
    <row r="51" spans="1:15" ht="200.15" customHeight="1" x14ac:dyDescent="0.4">
      <c r="A51" s="170"/>
      <c r="B51" s="282"/>
      <c r="C51" s="269"/>
      <c r="D51" s="293"/>
      <c r="E51" s="293"/>
      <c r="F51" s="121" t="s">
        <v>80</v>
      </c>
      <c r="G51" s="194" t="s">
        <v>162</v>
      </c>
      <c r="H51" s="122" t="s">
        <v>221</v>
      </c>
      <c r="I51" s="124" t="s">
        <v>14</v>
      </c>
      <c r="J51" s="125">
        <f>IF(I51="مطبق كليًا  - Implemented",3,IF(I51="مطبق جزئيًا  - Partially Implemented",2,IF(I51="غير مطبق  - Not Implemented",1,0)))</f>
        <v>3</v>
      </c>
      <c r="K51" s="125"/>
      <c r="L51" s="125"/>
      <c r="M51" s="202"/>
      <c r="N51" s="54"/>
      <c r="O51" s="171"/>
    </row>
    <row r="52" spans="1:15" ht="200.15" customHeight="1" x14ac:dyDescent="0.4">
      <c r="A52" s="170"/>
      <c r="B52" s="282"/>
      <c r="C52" s="267" t="s">
        <v>166</v>
      </c>
      <c r="D52" s="276" t="s">
        <v>165</v>
      </c>
      <c r="E52" s="277"/>
      <c r="F52" s="121" t="s">
        <v>79</v>
      </c>
      <c r="G52" s="121" t="s">
        <v>168</v>
      </c>
      <c r="H52" s="122" t="s">
        <v>231</v>
      </c>
      <c r="I52" s="198" t="str">
        <f>IF(J52=3,"مطبق كليًا  - Implemented",IF(J52=0,"لاينطبق - Not Applicable",IF(J52=1,"غير مطبق  - Not Implemented",IF(3&lt;J52&gt;1,"مطبق جزئيًا  - Partially Implemented"," "))))</f>
        <v>مطبق كليًا  - Implemented</v>
      </c>
      <c r="J52" s="125">
        <f>IF(SUM(J53:J53)=0,0,AVERAGEIF(J53:J53,"&lt;&gt;0"))</f>
        <v>3</v>
      </c>
      <c r="K52" s="125"/>
      <c r="L52" s="125"/>
      <c r="M52" s="202"/>
      <c r="N52" s="54"/>
      <c r="O52" s="171"/>
    </row>
    <row r="53" spans="1:15" ht="200.15" customHeight="1" x14ac:dyDescent="0.4">
      <c r="A53" s="170"/>
      <c r="B53" s="282"/>
      <c r="C53" s="268"/>
      <c r="D53" s="278"/>
      <c r="E53" s="279"/>
      <c r="F53" s="121" t="s">
        <v>80</v>
      </c>
      <c r="G53" s="194" t="s">
        <v>167</v>
      </c>
      <c r="H53" s="122" t="s">
        <v>164</v>
      </c>
      <c r="I53" s="124" t="s">
        <v>14</v>
      </c>
      <c r="J53" s="125">
        <f>IF(I53="مطبق كليًا  - Implemented",3,IF(I53="مطبق جزئيًا  - Partially Implemented",2,IF(I53="غير مطبق  - Not Implemented",1,0)))</f>
        <v>3</v>
      </c>
      <c r="K53" s="125"/>
      <c r="L53" s="125"/>
      <c r="M53" s="202"/>
      <c r="N53" s="54"/>
      <c r="O53" s="171"/>
    </row>
    <row r="54" spans="1:15" ht="200.15" customHeight="1" x14ac:dyDescent="0.4">
      <c r="A54" s="170"/>
      <c r="B54" s="282"/>
      <c r="C54" s="269"/>
      <c r="D54" s="280"/>
      <c r="E54" s="281"/>
      <c r="F54" s="121" t="s">
        <v>79</v>
      </c>
      <c r="G54" s="121" t="s">
        <v>169</v>
      </c>
      <c r="H54" s="122" t="s">
        <v>232</v>
      </c>
      <c r="I54" s="124" t="s">
        <v>14</v>
      </c>
      <c r="J54" s="125">
        <f>IF(I54="مطبق كليًا  - Implemented",3,IF(I54="مطبق جزئيًا  - Partially Implemented",2,IF(I54="غير مطبق  - Not Implemented",1,0)))</f>
        <v>3</v>
      </c>
      <c r="K54" s="125"/>
      <c r="L54" s="125"/>
      <c r="M54" s="202"/>
      <c r="N54" s="54"/>
      <c r="O54" s="171"/>
    </row>
    <row r="55" spans="1:15" ht="200.15" customHeight="1" x14ac:dyDescent="0.4">
      <c r="A55" s="170"/>
      <c r="B55" s="282"/>
      <c r="C55" s="267" t="s">
        <v>171</v>
      </c>
      <c r="D55" s="270" t="s">
        <v>170</v>
      </c>
      <c r="E55" s="271"/>
      <c r="F55" s="121" t="s">
        <v>79</v>
      </c>
      <c r="G55" s="121" t="s">
        <v>172</v>
      </c>
      <c r="H55" s="122" t="s">
        <v>243</v>
      </c>
      <c r="I55" s="198" t="str">
        <f>IF(J55=3,"مطبق كليًا  - Implemented",IF(J55=0,"لاينطبق - Not Applicable",IF(J55=1,"غير مطبق  - Not Implemented",IF(3&lt;J55&gt;1,"مطبق جزئيًا  - Partially Implemented"," "))))</f>
        <v>مطبق كليًا  - Implemented</v>
      </c>
      <c r="J55" s="125">
        <f>IF(SUM(J56:J57)=0,0,AVERAGEIF(J56:J57,"&lt;&gt;0"))</f>
        <v>3</v>
      </c>
      <c r="K55" s="125"/>
      <c r="L55" s="125"/>
      <c r="M55" s="202"/>
      <c r="N55" s="54"/>
      <c r="O55" s="171"/>
    </row>
    <row r="56" spans="1:15" ht="200.15" customHeight="1" x14ac:dyDescent="0.4">
      <c r="A56" s="170"/>
      <c r="B56" s="282"/>
      <c r="C56" s="268"/>
      <c r="D56" s="272"/>
      <c r="E56" s="273"/>
      <c r="F56" s="121" t="s">
        <v>80</v>
      </c>
      <c r="G56" s="194" t="s">
        <v>173</v>
      </c>
      <c r="H56" s="122" t="s">
        <v>175</v>
      </c>
      <c r="I56" s="124" t="s">
        <v>14</v>
      </c>
      <c r="J56" s="125">
        <f>IF(I56="مطبق كليًا  - Implemented",3,IF(I56="مطبق جزئيًا  - Partially Implemented",2,IF(I56="غير مطبق  - Not Implemented",1,0)))</f>
        <v>3</v>
      </c>
      <c r="K56" s="125"/>
      <c r="L56" s="125"/>
      <c r="M56" s="202"/>
      <c r="N56" s="54"/>
      <c r="O56" s="171"/>
    </row>
    <row r="57" spans="1:15" ht="200.15" customHeight="1" x14ac:dyDescent="0.4">
      <c r="A57" s="170"/>
      <c r="B57" s="282"/>
      <c r="C57" s="269"/>
      <c r="D57" s="274"/>
      <c r="E57" s="275"/>
      <c r="F57" s="121" t="s">
        <v>80</v>
      </c>
      <c r="G57" s="194" t="s">
        <v>174</v>
      </c>
      <c r="H57" s="122" t="s">
        <v>176</v>
      </c>
      <c r="I57" s="124" t="s">
        <v>14</v>
      </c>
      <c r="J57" s="125">
        <f>IF(I57="مطبق كليًا  - Implemented",3,IF(I57="مطبق جزئيًا  - Partially Implemented",2,IF(I57="غير مطبق  - Not Implemented",1,0)))</f>
        <v>3</v>
      </c>
      <c r="K57" s="125"/>
      <c r="L57" s="125"/>
      <c r="M57" s="202"/>
      <c r="N57" s="54"/>
      <c r="O57" s="171"/>
    </row>
    <row r="58" spans="1:15" ht="200.15" customHeight="1" x14ac:dyDescent="0.4">
      <c r="A58" s="170"/>
      <c r="B58" s="282"/>
      <c r="C58" s="267" t="s">
        <v>177</v>
      </c>
      <c r="D58" s="276" t="s">
        <v>178</v>
      </c>
      <c r="E58" s="277"/>
      <c r="F58" s="121" t="s">
        <v>79</v>
      </c>
      <c r="G58" s="121" t="s">
        <v>179</v>
      </c>
      <c r="H58" s="122" t="s">
        <v>233</v>
      </c>
      <c r="I58" s="198" t="str">
        <f>IF(J58=3,"مطبق كليًا  - Implemented",IF(J58=0,"لاينطبق - Not Applicable",IF(J58=1,"غير مطبق  - Not Implemented",IF(3&lt;J58&gt;1,"مطبق جزئيًا  - Partially Implemented"," "))))</f>
        <v>مطبق كليًا  - Implemented</v>
      </c>
      <c r="J58" s="125">
        <f>IF(SUM(J59:J59)=0,0,AVERAGEIF(J59:J59,"&lt;&gt;0"))</f>
        <v>3</v>
      </c>
      <c r="K58" s="125"/>
      <c r="L58" s="125"/>
      <c r="M58" s="202"/>
      <c r="N58" s="54"/>
      <c r="O58" s="171"/>
    </row>
    <row r="59" spans="1:15" ht="200.15" customHeight="1" x14ac:dyDescent="0.4">
      <c r="A59" s="170"/>
      <c r="B59" s="282"/>
      <c r="C59" s="268"/>
      <c r="D59" s="278"/>
      <c r="E59" s="279"/>
      <c r="F59" s="121" t="s">
        <v>80</v>
      </c>
      <c r="G59" s="194" t="s">
        <v>180</v>
      </c>
      <c r="H59" s="122" t="s">
        <v>182</v>
      </c>
      <c r="I59" s="124" t="s">
        <v>14</v>
      </c>
      <c r="J59" s="125">
        <f>IF(I59="مطبق كليًا  - Implemented",3,IF(I59="مطبق جزئيًا  - Partially Implemented",2,IF(I59="غير مطبق  - Not Implemented",1,0)))</f>
        <v>3</v>
      </c>
      <c r="K59" s="125"/>
      <c r="L59" s="125"/>
      <c r="M59" s="202"/>
      <c r="N59" s="54"/>
      <c r="O59" s="171"/>
    </row>
    <row r="60" spans="1:15" ht="200.15" customHeight="1" x14ac:dyDescent="0.4">
      <c r="A60" s="170"/>
      <c r="B60" s="282"/>
      <c r="C60" s="269"/>
      <c r="D60" s="280"/>
      <c r="E60" s="281"/>
      <c r="F60" s="121" t="s">
        <v>79</v>
      </c>
      <c r="G60" s="121" t="s">
        <v>181</v>
      </c>
      <c r="H60" s="122" t="s">
        <v>234</v>
      </c>
      <c r="I60" s="124" t="s">
        <v>14</v>
      </c>
      <c r="J60" s="125">
        <f>IF(I60="مطبق كليًا  - Implemented",3,IF(I60="مطبق جزئيًا  - Partially Implemented",2,IF(I60="غير مطبق  - Not Implemented",1,0)))</f>
        <v>3</v>
      </c>
      <c r="K60" s="125"/>
      <c r="L60" s="125"/>
      <c r="M60" s="202"/>
      <c r="N60" s="54"/>
      <c r="O60" s="171"/>
    </row>
    <row r="61" spans="1:15" ht="200.15" customHeight="1" x14ac:dyDescent="0.4">
      <c r="A61" s="170"/>
      <c r="B61" s="282"/>
      <c r="C61" s="267" t="s">
        <v>184</v>
      </c>
      <c r="D61" s="270" t="s">
        <v>183</v>
      </c>
      <c r="E61" s="271"/>
      <c r="F61" s="121" t="s">
        <v>79</v>
      </c>
      <c r="G61" s="121" t="s">
        <v>189</v>
      </c>
      <c r="H61" s="122" t="s">
        <v>239</v>
      </c>
      <c r="I61" s="198" t="str">
        <f>IF(J61=3,"مطبق كليًا  - Implemented",IF(J61=0,"لاينطبق - Not Applicable",IF(J61=1,"غير مطبق  - Not Implemented",IF(3&lt;J61&gt;1,"مطبق جزئيًا  - Partially Implemented"," "))))</f>
        <v>مطبق كليًا  - Implemented</v>
      </c>
      <c r="J61" s="125">
        <f>IF(SUM(J62:J65)=0,0,AVERAGEIF(J62:J65,"&lt;&gt;0"))</f>
        <v>3</v>
      </c>
      <c r="K61" s="125"/>
      <c r="L61" s="125"/>
      <c r="M61" s="202"/>
      <c r="N61" s="54"/>
      <c r="O61" s="171"/>
    </row>
    <row r="62" spans="1:15" ht="200.15" customHeight="1" x14ac:dyDescent="0.4">
      <c r="A62" s="170"/>
      <c r="B62" s="282"/>
      <c r="C62" s="268"/>
      <c r="D62" s="272"/>
      <c r="E62" s="273"/>
      <c r="F62" s="121" t="s">
        <v>80</v>
      </c>
      <c r="G62" s="194" t="s">
        <v>185</v>
      </c>
      <c r="H62" s="122" t="s">
        <v>191</v>
      </c>
      <c r="I62" s="124" t="s">
        <v>14</v>
      </c>
      <c r="J62" s="125">
        <f>IF(I62="مطبق كليًا  - Implemented",3,IF(I62="مطبق جزئيًا  - Partially Implemented",2,IF(I62="غير مطبق  - Not Implemented",1,0)))</f>
        <v>3</v>
      </c>
      <c r="K62" s="125"/>
      <c r="L62" s="125"/>
      <c r="M62" s="202"/>
      <c r="N62" s="54"/>
      <c r="O62" s="171"/>
    </row>
    <row r="63" spans="1:15" ht="200.15" customHeight="1" x14ac:dyDescent="0.4">
      <c r="A63" s="170"/>
      <c r="B63" s="282"/>
      <c r="C63" s="268"/>
      <c r="D63" s="272"/>
      <c r="E63" s="273"/>
      <c r="F63" s="121" t="s">
        <v>80</v>
      </c>
      <c r="G63" s="194" t="s">
        <v>186</v>
      </c>
      <c r="H63" s="122" t="s">
        <v>235</v>
      </c>
      <c r="I63" s="124" t="s">
        <v>14</v>
      </c>
      <c r="J63" s="125">
        <f t="shared" ref="J63:J66" si="6">IF(I63="مطبق كليًا  - Implemented",3,IF(I63="مطبق جزئيًا  - Partially Implemented",2,IF(I63="غير مطبق  - Not Implemented",1,0)))</f>
        <v>3</v>
      </c>
      <c r="K63" s="125"/>
      <c r="L63" s="125"/>
      <c r="M63" s="202"/>
      <c r="N63" s="54"/>
      <c r="O63" s="171"/>
    </row>
    <row r="64" spans="1:15" ht="200.15" customHeight="1" x14ac:dyDescent="0.4">
      <c r="A64" s="170"/>
      <c r="B64" s="282"/>
      <c r="C64" s="268"/>
      <c r="D64" s="272"/>
      <c r="E64" s="273"/>
      <c r="F64" s="121" t="s">
        <v>80</v>
      </c>
      <c r="G64" s="194" t="s">
        <v>187</v>
      </c>
      <c r="H64" s="122" t="s">
        <v>192</v>
      </c>
      <c r="I64" s="124" t="s">
        <v>14</v>
      </c>
      <c r="J64" s="125">
        <f t="shared" si="6"/>
        <v>3</v>
      </c>
      <c r="K64" s="125"/>
      <c r="L64" s="125"/>
      <c r="M64" s="202"/>
      <c r="N64" s="54"/>
      <c r="O64" s="171"/>
    </row>
    <row r="65" spans="1:15" ht="200.15" customHeight="1" x14ac:dyDescent="0.4">
      <c r="A65" s="170"/>
      <c r="B65" s="282"/>
      <c r="C65" s="268"/>
      <c r="D65" s="272"/>
      <c r="E65" s="273"/>
      <c r="F65" s="121" t="s">
        <v>80</v>
      </c>
      <c r="G65" s="194" t="s">
        <v>188</v>
      </c>
      <c r="H65" s="122" t="s">
        <v>193</v>
      </c>
      <c r="I65" s="124" t="s">
        <v>14</v>
      </c>
      <c r="J65" s="125">
        <f t="shared" si="6"/>
        <v>3</v>
      </c>
      <c r="K65" s="125"/>
      <c r="L65" s="125"/>
      <c r="M65" s="202"/>
      <c r="N65" s="54"/>
      <c r="O65" s="171"/>
    </row>
    <row r="66" spans="1:15" ht="200.15" customHeight="1" x14ac:dyDescent="0.4">
      <c r="A66" s="170"/>
      <c r="B66" s="282"/>
      <c r="C66" s="269"/>
      <c r="D66" s="274"/>
      <c r="E66" s="275"/>
      <c r="F66" s="121" t="s">
        <v>79</v>
      </c>
      <c r="G66" s="121" t="s">
        <v>190</v>
      </c>
      <c r="H66" s="122" t="s">
        <v>236</v>
      </c>
      <c r="I66" s="124" t="s">
        <v>14</v>
      </c>
      <c r="J66" s="125">
        <f t="shared" si="6"/>
        <v>3</v>
      </c>
      <c r="K66" s="125"/>
      <c r="L66" s="125"/>
      <c r="M66" s="202"/>
      <c r="N66" s="54"/>
      <c r="O66" s="171"/>
    </row>
    <row r="67" spans="1:15" ht="200.15" customHeight="1" x14ac:dyDescent="0.4">
      <c r="A67" s="170"/>
      <c r="B67" s="282"/>
      <c r="C67" s="267" t="s">
        <v>198</v>
      </c>
      <c r="D67" s="270" t="s">
        <v>213</v>
      </c>
      <c r="E67" s="271"/>
      <c r="F67" s="121" t="s">
        <v>79</v>
      </c>
      <c r="G67" s="121" t="s">
        <v>197</v>
      </c>
      <c r="H67" s="122" t="s">
        <v>237</v>
      </c>
      <c r="I67" s="198" t="str">
        <f>IF(J67=3,"مطبق كليًا  - Implemented",IF(J67=0,"لاينطبق - Not Applicable",IF(J67=1,"غير مطبق  - Not Implemented",IF(3&lt;J67&gt;1,"مطبق جزئيًا  - Partially Implemented"," "))))</f>
        <v>مطبق كليًا  - Implemented</v>
      </c>
      <c r="J67" s="125">
        <f>IF(SUM(J68:J70)=0,0,AVERAGEIF(J68:J70,"&lt;&gt;0"))</f>
        <v>3</v>
      </c>
      <c r="K67" s="125"/>
      <c r="L67" s="125"/>
      <c r="M67" s="202"/>
      <c r="N67" s="54"/>
      <c r="O67" s="171"/>
    </row>
    <row r="68" spans="1:15" ht="200.15" customHeight="1" x14ac:dyDescent="0.4">
      <c r="A68" s="170"/>
      <c r="B68" s="282"/>
      <c r="C68" s="268"/>
      <c r="D68" s="272"/>
      <c r="E68" s="273"/>
      <c r="F68" s="121" t="s">
        <v>80</v>
      </c>
      <c r="G68" s="194" t="s">
        <v>194</v>
      </c>
      <c r="H68" s="122" t="s">
        <v>199</v>
      </c>
      <c r="I68" s="124" t="s">
        <v>14</v>
      </c>
      <c r="J68" s="125">
        <f>IF(I68="مطبق كليًا  - Implemented",3,IF(I68="مطبق جزئيًا  - Partially Implemented",2,IF(I68="غير مطبق  - Not Implemented",1,0)))</f>
        <v>3</v>
      </c>
      <c r="K68" s="125"/>
      <c r="L68" s="125"/>
      <c r="M68" s="202"/>
      <c r="N68" s="54"/>
      <c r="O68" s="171"/>
    </row>
    <row r="69" spans="1:15" ht="200.15" customHeight="1" x14ac:dyDescent="0.4">
      <c r="A69" s="170"/>
      <c r="B69" s="282"/>
      <c r="C69" s="268"/>
      <c r="D69" s="272"/>
      <c r="E69" s="273"/>
      <c r="F69" s="121" t="s">
        <v>80</v>
      </c>
      <c r="G69" s="194" t="s">
        <v>195</v>
      </c>
      <c r="H69" s="122" t="s">
        <v>200</v>
      </c>
      <c r="I69" s="124" t="s">
        <v>14</v>
      </c>
      <c r="J69" s="125">
        <f>IF(I69="مطبق كليًا  - Implemented",3,IF(I69="مطبق جزئيًا  - Partially Implemented",2,IF(I69="غير مطبق  - Not Implemented",1,0)))</f>
        <v>3</v>
      </c>
      <c r="K69" s="125"/>
      <c r="L69" s="125"/>
      <c r="M69" s="202"/>
      <c r="N69" s="54"/>
      <c r="O69" s="171"/>
    </row>
    <row r="70" spans="1:15" ht="200.15" customHeight="1" x14ac:dyDescent="0.4">
      <c r="A70" s="170"/>
      <c r="B70" s="282"/>
      <c r="C70" s="269"/>
      <c r="D70" s="274"/>
      <c r="E70" s="275"/>
      <c r="F70" s="121" t="s">
        <v>80</v>
      </c>
      <c r="G70" s="194" t="s">
        <v>196</v>
      </c>
      <c r="H70" s="122" t="s">
        <v>201</v>
      </c>
      <c r="I70" s="124" t="s">
        <v>14</v>
      </c>
      <c r="J70" s="125">
        <f>IF(I70="مطبق كليًا  - Implemented",3,IF(I70="مطبق جزئيًا  - Partially Implemented",2,IF(I70="غير مطبق  - Not Implemented",1,0)))</f>
        <v>3</v>
      </c>
      <c r="K70" s="125"/>
      <c r="L70" s="125"/>
      <c r="M70" s="202"/>
      <c r="N70" s="54"/>
      <c r="O70" s="171"/>
    </row>
    <row r="71" spans="1:15" ht="200.15" customHeight="1" x14ac:dyDescent="0.6">
      <c r="A71" s="170"/>
      <c r="B71" s="195" t="s">
        <v>214</v>
      </c>
      <c r="C71" s="261" t="s">
        <v>57</v>
      </c>
      <c r="D71" s="263" t="s">
        <v>216</v>
      </c>
      <c r="E71" s="264"/>
      <c r="F71" s="121" t="s">
        <v>79</v>
      </c>
      <c r="G71" s="121" t="s">
        <v>58</v>
      </c>
      <c r="H71" s="122" t="s">
        <v>238</v>
      </c>
      <c r="I71" s="198" t="str">
        <f>IF(J71=3,"مطبق كليًا  - Implemented",IF(J71=0,"لاينطبق - Not Applicable",IF(J71=1,"غير مطبق  - Not Implemented",IF(3&lt;J71&gt;1,"مطبق جزئيًا  - Partially Implemented"," "))))</f>
        <v>مطبق كليًا  - Implemented</v>
      </c>
      <c r="J71" s="125">
        <f>IF(SUM(J72:J72)=0,0,AVERAGEIF(J72:J72,"&lt;&gt;0"))</f>
        <v>3</v>
      </c>
      <c r="K71" s="125"/>
      <c r="L71" s="125"/>
      <c r="M71" s="202"/>
      <c r="N71" s="54"/>
      <c r="O71" s="171"/>
    </row>
    <row r="72" spans="1:15" ht="200.15" customHeight="1" x14ac:dyDescent="0.4">
      <c r="A72" s="170"/>
      <c r="B72" s="196" t="s">
        <v>215</v>
      </c>
      <c r="C72" s="262"/>
      <c r="D72" s="265"/>
      <c r="E72" s="266"/>
      <c r="F72" s="121" t="s">
        <v>80</v>
      </c>
      <c r="G72" s="194" t="s">
        <v>202</v>
      </c>
      <c r="H72" s="122" t="s">
        <v>203</v>
      </c>
      <c r="I72" s="124" t="s">
        <v>14</v>
      </c>
      <c r="J72" s="125">
        <f>IF(I72="مطبق كليًا  - Implemented",3,IF(I72="مطبق جزئيًا  - Partially Implemented",2,IF(I72="غير مطبق  - Not Implemented",1,0)))</f>
        <v>3</v>
      </c>
      <c r="K72" s="125"/>
      <c r="L72" s="125"/>
      <c r="M72" s="202"/>
      <c r="N72" s="54"/>
      <c r="O72" s="171"/>
    </row>
    <row r="73" spans="1:15" x14ac:dyDescent="0.4">
      <c r="A73" s="172"/>
      <c r="B73" s="173"/>
      <c r="C73" s="173"/>
      <c r="D73" s="173"/>
      <c r="E73" s="173"/>
      <c r="F73" s="174"/>
      <c r="G73" s="174"/>
      <c r="H73" s="173"/>
      <c r="I73" s="173"/>
      <c r="J73" s="173"/>
      <c r="K73" s="173"/>
      <c r="L73" s="173"/>
      <c r="M73" s="203"/>
      <c r="N73" s="173"/>
      <c r="O73" s="175"/>
    </row>
    <row r="74" spans="1:15" x14ac:dyDescent="0.4">
      <c r="A74" s="172"/>
      <c r="B74" s="173"/>
      <c r="C74" s="173"/>
      <c r="D74" s="173"/>
      <c r="E74" s="173"/>
      <c r="F74" s="174"/>
      <c r="G74" s="174"/>
      <c r="H74" s="173"/>
      <c r="I74" s="173"/>
      <c r="J74" s="173"/>
      <c r="K74" s="173"/>
      <c r="L74" s="173"/>
      <c r="M74" s="203"/>
      <c r="N74" s="173"/>
      <c r="O74" s="175"/>
    </row>
    <row r="75" spans="1:15" x14ac:dyDescent="0.4">
      <c r="A75" s="172"/>
      <c r="B75" s="173"/>
      <c r="C75" s="173"/>
      <c r="D75" s="173"/>
      <c r="E75" s="173"/>
      <c r="F75" s="174"/>
      <c r="G75" s="174"/>
      <c r="H75" s="173"/>
      <c r="I75" s="173"/>
      <c r="J75" s="173"/>
      <c r="K75" s="173"/>
      <c r="L75" s="173"/>
      <c r="M75" s="203"/>
      <c r="N75" s="173"/>
      <c r="O75" s="175"/>
    </row>
    <row r="76" spans="1:15" x14ac:dyDescent="0.4">
      <c r="A76" s="172"/>
      <c r="B76" s="173"/>
      <c r="C76" s="173"/>
      <c r="D76" s="173"/>
      <c r="E76" s="173"/>
      <c r="F76" s="174"/>
      <c r="G76" s="174"/>
      <c r="H76" s="173"/>
      <c r="I76" s="173"/>
      <c r="J76" s="173"/>
      <c r="K76" s="173"/>
      <c r="L76" s="173"/>
      <c r="M76" s="203"/>
      <c r="N76" s="173"/>
      <c r="O76" s="175"/>
    </row>
    <row r="77" spans="1:15" x14ac:dyDescent="0.4">
      <c r="A77" s="172"/>
      <c r="B77" s="173"/>
      <c r="C77" s="173"/>
      <c r="D77" s="173"/>
      <c r="E77" s="173"/>
      <c r="F77" s="174"/>
      <c r="G77" s="174"/>
      <c r="H77" s="173"/>
      <c r="I77" s="173"/>
      <c r="J77" s="173"/>
      <c r="K77" s="173"/>
      <c r="L77" s="173"/>
      <c r="M77" s="203"/>
      <c r="N77" s="173"/>
      <c r="O77" s="175"/>
    </row>
    <row r="78" spans="1:15" ht="20.149999999999999" customHeight="1" x14ac:dyDescent="0.5">
      <c r="A78" s="207" t="str">
        <f>"التصنيف:  "&amp;الرئيسية!E10 &amp; "                                                                                                                                                                                                                                         إشارة المشاركة:  "&amp;الرئيسية!H10</f>
        <v>التصنيف:  متاح                                                                                                                                                                                                                                         إشارة المشاركة:  أبيض</v>
      </c>
      <c r="B78" s="208"/>
      <c r="C78" s="208"/>
      <c r="D78" s="208"/>
      <c r="E78" s="208"/>
      <c r="F78" s="208"/>
      <c r="G78" s="208"/>
      <c r="H78" s="208"/>
      <c r="I78" s="208"/>
      <c r="J78" s="208"/>
      <c r="K78" s="208"/>
      <c r="L78" s="208"/>
      <c r="M78" s="208"/>
      <c r="N78" s="208"/>
      <c r="O78" s="209"/>
    </row>
  </sheetData>
  <sheetProtection password="A61A" sheet="1" objects="1" scenarios="1"/>
  <dataConsolidate/>
  <mergeCells count="38">
    <mergeCell ref="B10:B17"/>
    <mergeCell ref="B18:B25"/>
    <mergeCell ref="D26:E27"/>
    <mergeCell ref="B26:B47"/>
    <mergeCell ref="D55:E57"/>
    <mergeCell ref="C55:C57"/>
    <mergeCell ref="C26:C27"/>
    <mergeCell ref="D33:E38"/>
    <mergeCell ref="C33:C38"/>
    <mergeCell ref="C28:C32"/>
    <mergeCell ref="D28:E32"/>
    <mergeCell ref="C39:C43"/>
    <mergeCell ref="D39:E43"/>
    <mergeCell ref="D50:E51"/>
    <mergeCell ref="C50:C51"/>
    <mergeCell ref="A78:O78"/>
    <mergeCell ref="C44:C46"/>
    <mergeCell ref="D44:E46"/>
    <mergeCell ref="C71:C72"/>
    <mergeCell ref="D71:E72"/>
    <mergeCell ref="C67:C70"/>
    <mergeCell ref="D67:E70"/>
    <mergeCell ref="C52:C54"/>
    <mergeCell ref="D52:E54"/>
    <mergeCell ref="B48:B70"/>
    <mergeCell ref="C58:C60"/>
    <mergeCell ref="D58:E60"/>
    <mergeCell ref="C61:C66"/>
    <mergeCell ref="D61:E66"/>
    <mergeCell ref="D47:E49"/>
    <mergeCell ref="C47:C49"/>
    <mergeCell ref="C8:E8"/>
    <mergeCell ref="C12:C15"/>
    <mergeCell ref="D12:E15"/>
    <mergeCell ref="C16:C25"/>
    <mergeCell ref="D16:E25"/>
    <mergeCell ref="C10:C11"/>
    <mergeCell ref="D10:E11"/>
  </mergeCells>
  <conditionalFormatting sqref="I15 I18:I24 I29:I31 I34:I37 I45:I46 I40:I41">
    <cfRule type="containsText" dxfId="430" priority="482" operator="containsText" text="لاينطبق - Not Applicable">
      <formula>NOT(ISERROR(SEARCH("لاينطبق - Not Applicable",I15)))</formula>
    </cfRule>
    <cfRule type="containsText" dxfId="429" priority="483" operator="containsText" text="غير مطبق  - Not Implemented">
      <formula>NOT(ISERROR(SEARCH("غير مطبق  - Not Implemented",I15)))</formula>
    </cfRule>
    <cfRule type="containsText" dxfId="428" priority="484" operator="containsText" text="مطبق جزئيًا  - Partially Implemented">
      <formula>NOT(ISERROR(SEARCH("مطبق جزئيًا  - Partially Implemented",I15)))</formula>
    </cfRule>
    <cfRule type="containsText" dxfId="427" priority="485" operator="containsText" text="مطبق كليًا  - Implemented">
      <formula>NOT(ISERROR(SEARCH("مطبق كليًا  - Implemented",I15)))</formula>
    </cfRule>
    <cfRule type="containsText" dxfId="426" priority="486" operator="containsText" text="مطبق كليًا  - Implemented">
      <formula>NOT(ISERROR(SEARCH("مطبق كليًا  - Implemented",I15)))</formula>
    </cfRule>
  </conditionalFormatting>
  <conditionalFormatting sqref="I13">
    <cfRule type="containsText" dxfId="425" priority="477" operator="containsText" text="لاينطبق - Not Applicable">
      <formula>NOT(ISERROR(SEARCH("لاينطبق - Not Applicable",I13)))</formula>
    </cfRule>
    <cfRule type="containsText" dxfId="424" priority="478" operator="containsText" text="غير مطبق  - Not Implemented">
      <formula>NOT(ISERROR(SEARCH("غير مطبق  - Not Implemented",I13)))</formula>
    </cfRule>
    <cfRule type="containsText" dxfId="423" priority="479" operator="containsText" text="مطبق جزئيًا  - Partially Implemented">
      <formula>NOT(ISERROR(SEARCH("مطبق جزئيًا  - Partially Implemented",I13)))</formula>
    </cfRule>
    <cfRule type="containsText" dxfId="422" priority="480" operator="containsText" text="مطبق كليًا  - Implemented">
      <formula>NOT(ISERROR(SEARCH("مطبق كليًا  - Implemented",I13)))</formula>
    </cfRule>
    <cfRule type="containsText" dxfId="421" priority="481" operator="containsText" text="مطبق كليًا  - Implemented">
      <formula>NOT(ISERROR(SEARCH("مطبق كليًا  - Implemented",I13)))</formula>
    </cfRule>
  </conditionalFormatting>
  <conditionalFormatting sqref="I14">
    <cfRule type="containsText" dxfId="420" priority="472" operator="containsText" text="لاينطبق - Not Applicable">
      <formula>NOT(ISERROR(SEARCH("لاينطبق - Not Applicable",I14)))</formula>
    </cfRule>
    <cfRule type="containsText" dxfId="419" priority="473" operator="containsText" text="غير مطبق  - Not Implemented">
      <formula>NOT(ISERROR(SEARCH("غير مطبق  - Not Implemented",I14)))</formula>
    </cfRule>
    <cfRule type="containsText" dxfId="418" priority="474" operator="containsText" text="مطبق جزئيًا  - Partially Implemented">
      <formula>NOT(ISERROR(SEARCH("مطبق جزئيًا  - Partially Implemented",I14)))</formula>
    </cfRule>
    <cfRule type="containsText" dxfId="417" priority="475" operator="containsText" text="مطبق كليًا  - Implemented">
      <formula>NOT(ISERROR(SEARCH("مطبق كليًا  - Implemented",I14)))</formula>
    </cfRule>
    <cfRule type="containsText" dxfId="416" priority="476" operator="containsText" text="مطبق كليًا  - Implemented">
      <formula>NOT(ISERROR(SEARCH("مطبق كليًا  - Implemented",I14)))</formula>
    </cfRule>
  </conditionalFormatting>
  <conditionalFormatting sqref="I14">
    <cfRule type="containsText" dxfId="415" priority="462" operator="containsText" text="لاينطبق - Not Applicable">
      <formula>NOT(ISERROR(SEARCH("لاينطبق - Not Applicable",I14)))</formula>
    </cfRule>
    <cfRule type="containsText" dxfId="414" priority="463" operator="containsText" text="غير مطبق  - Not Implemented">
      <formula>NOT(ISERROR(SEARCH("غير مطبق  - Not Implemented",I14)))</formula>
    </cfRule>
    <cfRule type="containsText" dxfId="413" priority="464" operator="containsText" text="مطبق جزئيًا  - Partially Implemented">
      <formula>NOT(ISERROR(SEARCH("مطبق جزئيًا  - Partially Implemented",I14)))</formula>
    </cfRule>
    <cfRule type="containsText" dxfId="412" priority="465" operator="containsText" text="مطبق كليًا  - Implemented">
      <formula>NOT(ISERROR(SEARCH("مطبق كليًا  - Implemented",I14)))</formula>
    </cfRule>
    <cfRule type="containsText" dxfId="411" priority="466" operator="containsText" text="مطبق كليًا  - Implemented">
      <formula>NOT(ISERROR(SEARCH("مطبق كليًا  - Implemented",I14)))</formula>
    </cfRule>
  </conditionalFormatting>
  <conditionalFormatting sqref="I13">
    <cfRule type="containsText" dxfId="410" priority="457" operator="containsText" text="لاينطبق - Not Applicable">
      <formula>NOT(ISERROR(SEARCH("لاينطبق - Not Applicable",I13)))</formula>
    </cfRule>
    <cfRule type="containsText" dxfId="409" priority="458" operator="containsText" text="غير مطبق  - Not Implemented">
      <formula>NOT(ISERROR(SEARCH("غير مطبق  - Not Implemented",I13)))</formula>
    </cfRule>
    <cfRule type="containsText" dxfId="408" priority="459" operator="containsText" text="مطبق جزئيًا  - Partially Implemented">
      <formula>NOT(ISERROR(SEARCH("مطبق جزئيًا  - Partially Implemented",I13)))</formula>
    </cfRule>
    <cfRule type="containsText" dxfId="407" priority="460" operator="containsText" text="مطبق كليًا  - Implemented">
      <formula>NOT(ISERROR(SEARCH("مطبق كليًا  - Implemented",I13)))</formula>
    </cfRule>
    <cfRule type="containsText" dxfId="406" priority="461" operator="containsText" text="مطبق كليًا  - Implemented">
      <formula>NOT(ISERROR(SEARCH("مطبق كليًا  - Implemented",I13)))</formula>
    </cfRule>
  </conditionalFormatting>
  <conditionalFormatting sqref="I25">
    <cfRule type="containsText" dxfId="405" priority="415" operator="containsText" text="لاينطبق - Not Applicable">
      <formula>NOT(ISERROR(SEARCH("لاينطبق - Not Applicable",I25)))</formula>
    </cfRule>
    <cfRule type="containsText" dxfId="404" priority="416" operator="containsText" text="غير مطبق  - Not Implemented">
      <formula>NOT(ISERROR(SEARCH("غير مطبق  - Not Implemented",I25)))</formula>
    </cfRule>
    <cfRule type="containsText" dxfId="403" priority="417" operator="containsText" text="مطبق جزئيًا  - Partially Implemented">
      <formula>NOT(ISERROR(SEARCH("مطبق جزئيًا  - Partially Implemented",I25)))</formula>
    </cfRule>
    <cfRule type="containsText" dxfId="402" priority="418" operator="containsText" text="مطبق كليًا  - Implemented">
      <formula>NOT(ISERROR(SEARCH("مطبق كليًا  - Implemented",I25)))</formula>
    </cfRule>
    <cfRule type="containsText" dxfId="401" priority="419" operator="containsText" text="مطبق كليًا  - Implemented">
      <formula>NOT(ISERROR(SEARCH("مطبق كليًا  - Implemented",I25)))</formula>
    </cfRule>
  </conditionalFormatting>
  <conditionalFormatting sqref="I32">
    <cfRule type="containsText" dxfId="400" priority="384" operator="containsText" text="لاينطبق - Not Applicable">
      <formula>NOT(ISERROR(SEARCH("لاينطبق - Not Applicable",I32)))</formula>
    </cfRule>
    <cfRule type="containsText" dxfId="399" priority="385" operator="containsText" text="غير مطبق  - Not Implemented">
      <formula>NOT(ISERROR(SEARCH("غير مطبق  - Not Implemented",I32)))</formula>
    </cfRule>
    <cfRule type="containsText" dxfId="398" priority="386" operator="containsText" text="مطبق جزئيًا  - Partially Implemented">
      <formula>NOT(ISERROR(SEARCH("مطبق جزئيًا  - Partially Implemented",I32)))</formula>
    </cfRule>
    <cfRule type="containsText" dxfId="397" priority="387" operator="containsText" text="مطبق كليًا  - Implemented">
      <formula>NOT(ISERROR(SEARCH("مطبق كليًا  - Implemented",I32)))</formula>
    </cfRule>
    <cfRule type="containsText" dxfId="396" priority="388" operator="containsText" text="مطبق كليًا  - Implemented">
      <formula>NOT(ISERROR(SEARCH("مطبق كليًا  - Implemented",I32)))</formula>
    </cfRule>
  </conditionalFormatting>
  <conditionalFormatting sqref="I17">
    <cfRule type="containsText" dxfId="395" priority="334" operator="containsText" text="لاينطبق - Not Applicable">
      <formula>NOT(ISERROR(SEARCH("لاينطبق - Not Applicable",I17)))</formula>
    </cfRule>
    <cfRule type="containsText" dxfId="394" priority="335" operator="containsText" text="غير مطبق  - Not Implemented">
      <formula>NOT(ISERROR(SEARCH("غير مطبق  - Not Implemented",I17)))</formula>
    </cfRule>
    <cfRule type="containsText" dxfId="393" priority="336" operator="containsText" text="مطبق جزئيًا  - Partially Implemented">
      <formula>NOT(ISERROR(SEARCH("مطبق جزئيًا  - Partially Implemented",I17)))</formula>
    </cfRule>
    <cfRule type="containsText" dxfId="392" priority="337" operator="containsText" text="مطبق كليًا  - Implemented">
      <formula>NOT(ISERROR(SEARCH("مطبق كليًا  - Implemented",I17)))</formula>
    </cfRule>
    <cfRule type="containsText" dxfId="391" priority="338" operator="containsText" text="مطبق كليًا  - Implemented">
      <formula>NOT(ISERROR(SEARCH("مطبق كليًا  - Implemented",I17)))</formula>
    </cfRule>
  </conditionalFormatting>
  <conditionalFormatting sqref="I68">
    <cfRule type="containsText" dxfId="390" priority="321" operator="containsText" text="لاينطبق - Not Applicable">
      <formula>NOT(ISERROR(SEARCH("لاينطبق - Not Applicable",I68)))</formula>
    </cfRule>
    <cfRule type="containsText" dxfId="389" priority="322" operator="containsText" text="غير مطبق  - Not Implemented">
      <formula>NOT(ISERROR(SEARCH("غير مطبق  - Not Implemented",I68)))</formula>
    </cfRule>
    <cfRule type="containsText" dxfId="388" priority="323" operator="containsText" text="مطبق جزئيًا  - Partially Implemented">
      <formula>NOT(ISERROR(SEARCH("مطبق جزئيًا  - Partially Implemented",I68)))</formula>
    </cfRule>
    <cfRule type="containsText" dxfId="387" priority="324" operator="containsText" text="مطبق كليًا  - Implemented">
      <formula>NOT(ISERROR(SEARCH("مطبق كليًا  - Implemented",I68)))</formula>
    </cfRule>
    <cfRule type="containsText" dxfId="386" priority="325" operator="containsText" text="مطبق كليًا  - Implemented">
      <formula>NOT(ISERROR(SEARCH("مطبق كليًا  - Implemented",I68)))</formula>
    </cfRule>
  </conditionalFormatting>
  <conditionalFormatting sqref="I70">
    <cfRule type="containsText" dxfId="385" priority="312" operator="containsText" text="لاينطبق - Not Applicable">
      <formula>NOT(ISERROR(SEARCH("لاينطبق - Not Applicable",I70)))</formula>
    </cfRule>
    <cfRule type="containsText" dxfId="384" priority="313" operator="containsText" text="غير مطبق  - Not Implemented">
      <formula>NOT(ISERROR(SEARCH("غير مطبق  - Not Implemented",I70)))</formula>
    </cfRule>
    <cfRule type="containsText" dxfId="383" priority="314" operator="containsText" text="مطبق جزئيًا  - Partially Implemented">
      <formula>NOT(ISERROR(SEARCH("مطبق جزئيًا  - Partially Implemented",I70)))</formula>
    </cfRule>
    <cfRule type="containsText" dxfId="382" priority="315" operator="containsText" text="مطبق كليًا  - Implemented">
      <formula>NOT(ISERROR(SEARCH("مطبق كليًا  - Implemented",I70)))</formula>
    </cfRule>
    <cfRule type="containsText" dxfId="381" priority="316" operator="containsText" text="مطبق كليًا  - Implemented">
      <formula>NOT(ISERROR(SEARCH("مطبق كليًا  - Implemented",I70)))</formula>
    </cfRule>
  </conditionalFormatting>
  <conditionalFormatting sqref="I12">
    <cfRule type="containsText" dxfId="380" priority="289" operator="containsText" text="لاينطبق - Not Applicable">
      <formula>NOT(ISERROR(SEARCH("لاينطبق - Not Applicable",I12)))</formula>
    </cfRule>
    <cfRule type="containsText" dxfId="379" priority="290" operator="containsText" text="غير مطبق  - Not Implemented">
      <formula>NOT(ISERROR(SEARCH("غير مطبق  - Not Implemented",I12)))</formula>
    </cfRule>
    <cfRule type="containsText" dxfId="378" priority="291" operator="containsText" text="مطبق جزئيًا  - Partially Implemented">
      <formula>NOT(ISERROR(SEARCH("مطبق جزئيًا  - Partially Implemented",I12)))</formula>
    </cfRule>
    <cfRule type="containsText" dxfId="377" priority="292" operator="containsText" text="مطبق كليًا  - Implemented">
      <formula>NOT(ISERROR(SEARCH("مطبق كليًا  - Implemented",I12)))</formula>
    </cfRule>
    <cfRule type="containsText" dxfId="376" priority="293" operator="containsText" text="مطبق كليًا  - Implemented">
      <formula>NOT(ISERROR(SEARCH("مطبق كليًا  - Implemented",I12)))</formula>
    </cfRule>
  </conditionalFormatting>
  <conditionalFormatting sqref="I16">
    <cfRule type="containsText" dxfId="375" priority="279" operator="containsText" text="لاينطبق - Not Applicable">
      <formula>NOT(ISERROR(SEARCH("لاينطبق - Not Applicable",I16)))</formula>
    </cfRule>
    <cfRule type="containsText" dxfId="374" priority="280" operator="containsText" text="غير مطبق  - Not Implemented">
      <formula>NOT(ISERROR(SEARCH("غير مطبق  - Not Implemented",I16)))</formula>
    </cfRule>
    <cfRule type="containsText" dxfId="373" priority="281" operator="containsText" text="مطبق جزئيًا  - Partially Implemented">
      <formula>NOT(ISERROR(SEARCH("مطبق جزئيًا  - Partially Implemented",I16)))</formula>
    </cfRule>
    <cfRule type="containsText" dxfId="372" priority="282" operator="containsText" text="مطبق كليًا  - Implemented">
      <formula>NOT(ISERROR(SEARCH("مطبق كليًا  - Implemented",I16)))</formula>
    </cfRule>
    <cfRule type="containsText" dxfId="371" priority="283" operator="containsText" text="مطبق كليًا  - Implemented">
      <formula>NOT(ISERROR(SEARCH("مطبق كليًا  - Implemented",I16)))</formula>
    </cfRule>
  </conditionalFormatting>
  <conditionalFormatting sqref="I28">
    <cfRule type="containsText" dxfId="370" priority="274" operator="containsText" text="لاينطبق - Not Applicable">
      <formula>NOT(ISERROR(SEARCH("لاينطبق - Not Applicable",I28)))</formula>
    </cfRule>
    <cfRule type="containsText" dxfId="369" priority="275" operator="containsText" text="غير مطبق  - Not Implemented">
      <formula>NOT(ISERROR(SEARCH("غير مطبق  - Not Implemented",I28)))</formula>
    </cfRule>
    <cfRule type="containsText" dxfId="368" priority="276" operator="containsText" text="مطبق جزئيًا  - Partially Implemented">
      <formula>NOT(ISERROR(SEARCH("مطبق جزئيًا  - Partially Implemented",I28)))</formula>
    </cfRule>
    <cfRule type="containsText" dxfId="367" priority="277" operator="containsText" text="مطبق كليًا  - Implemented">
      <formula>NOT(ISERROR(SEARCH("مطبق كليًا  - Implemented",I28)))</formula>
    </cfRule>
    <cfRule type="containsText" dxfId="366" priority="278" operator="containsText" text="مطبق كليًا  - Implemented">
      <formula>NOT(ISERROR(SEARCH("مطبق كليًا  - Implemented",I28)))</formula>
    </cfRule>
  </conditionalFormatting>
  <conditionalFormatting sqref="I33">
    <cfRule type="containsText" dxfId="365" priority="269" operator="containsText" text="لاينطبق - Not Applicable">
      <formula>NOT(ISERROR(SEARCH("لاينطبق - Not Applicable",I33)))</formula>
    </cfRule>
    <cfRule type="containsText" dxfId="364" priority="270" operator="containsText" text="غير مطبق  - Not Implemented">
      <formula>NOT(ISERROR(SEARCH("غير مطبق  - Not Implemented",I33)))</formula>
    </cfRule>
    <cfRule type="containsText" dxfId="363" priority="271" operator="containsText" text="مطبق جزئيًا  - Partially Implemented">
      <formula>NOT(ISERROR(SEARCH("مطبق جزئيًا  - Partially Implemented",I33)))</formula>
    </cfRule>
    <cfRule type="containsText" dxfId="362" priority="272" operator="containsText" text="مطبق كليًا  - Implemented">
      <formula>NOT(ISERROR(SEARCH("مطبق كليًا  - Implemented",I33)))</formula>
    </cfRule>
    <cfRule type="containsText" dxfId="361" priority="273" operator="containsText" text="مطبق كليًا  - Implemented">
      <formula>NOT(ISERROR(SEARCH("مطبق كليًا  - Implemented",I33)))</formula>
    </cfRule>
  </conditionalFormatting>
  <conditionalFormatting sqref="I39">
    <cfRule type="containsText" dxfId="360" priority="264" operator="containsText" text="لاينطبق - Not Applicable">
      <formula>NOT(ISERROR(SEARCH("لاينطبق - Not Applicable",I39)))</formula>
    </cfRule>
    <cfRule type="containsText" dxfId="359" priority="265" operator="containsText" text="غير مطبق  - Not Implemented">
      <formula>NOT(ISERROR(SEARCH("غير مطبق  - Not Implemented",I39)))</formula>
    </cfRule>
    <cfRule type="containsText" dxfId="358" priority="266" operator="containsText" text="مطبق جزئيًا  - Partially Implemented">
      <formula>NOT(ISERROR(SEARCH("مطبق جزئيًا  - Partially Implemented",I39)))</formula>
    </cfRule>
    <cfRule type="containsText" dxfId="357" priority="267" operator="containsText" text="مطبق كليًا  - Implemented">
      <formula>NOT(ISERROR(SEARCH("مطبق كليًا  - Implemented",I39)))</formula>
    </cfRule>
    <cfRule type="containsText" dxfId="356" priority="268" operator="containsText" text="مطبق كليًا  - Implemented">
      <formula>NOT(ISERROR(SEARCH("مطبق كليًا  - Implemented",I39)))</formula>
    </cfRule>
  </conditionalFormatting>
  <conditionalFormatting sqref="I44">
    <cfRule type="containsText" dxfId="355" priority="254" operator="containsText" text="لاينطبق - Not Applicable">
      <formula>NOT(ISERROR(SEARCH("لاينطبق - Not Applicable",I44)))</formula>
    </cfRule>
    <cfRule type="containsText" dxfId="354" priority="255" operator="containsText" text="غير مطبق  - Not Implemented">
      <formula>NOT(ISERROR(SEARCH("غير مطبق  - Not Implemented",I44)))</formula>
    </cfRule>
    <cfRule type="containsText" dxfId="353" priority="256" operator="containsText" text="مطبق جزئيًا  - Partially Implemented">
      <formula>NOT(ISERROR(SEARCH("مطبق جزئيًا  - Partially Implemented",I44)))</formula>
    </cfRule>
    <cfRule type="containsText" dxfId="352" priority="257" operator="containsText" text="مطبق كليًا  - Implemented">
      <formula>NOT(ISERROR(SEARCH("مطبق كليًا  - Implemented",I44)))</formula>
    </cfRule>
    <cfRule type="containsText" dxfId="351" priority="258" operator="containsText" text="مطبق كليًا  - Implemented">
      <formula>NOT(ISERROR(SEARCH("مطبق كليًا  - Implemented",I44)))</formula>
    </cfRule>
  </conditionalFormatting>
  <conditionalFormatting sqref="I67">
    <cfRule type="containsText" dxfId="350" priority="244" operator="containsText" text="لاينطبق - Not Applicable">
      <formula>NOT(ISERROR(SEARCH("لاينطبق - Not Applicable",I67)))</formula>
    </cfRule>
    <cfRule type="containsText" dxfId="349" priority="245" operator="containsText" text="غير مطبق  - Not Implemented">
      <formula>NOT(ISERROR(SEARCH("غير مطبق  - Not Implemented",I67)))</formula>
    </cfRule>
    <cfRule type="containsText" dxfId="348" priority="246" operator="containsText" text="مطبق جزئيًا  - Partially Implemented">
      <formula>NOT(ISERROR(SEARCH("مطبق جزئيًا  - Partially Implemented",I67)))</formula>
    </cfRule>
    <cfRule type="containsText" dxfId="347" priority="247" operator="containsText" text="مطبق كليًا  - Implemented">
      <formula>NOT(ISERROR(SEARCH("مطبق كليًا  - Implemented",I67)))</formula>
    </cfRule>
    <cfRule type="containsText" dxfId="346" priority="248" operator="containsText" text="مطبق كليًا  - Implemented">
      <formula>NOT(ISERROR(SEARCH("مطبق كليًا  - Implemented",I67)))</formula>
    </cfRule>
  </conditionalFormatting>
  <conditionalFormatting sqref="I11">
    <cfRule type="containsText" dxfId="345" priority="235" operator="containsText" text="لاينطبق - Not Applicable">
      <formula>NOT(ISERROR(SEARCH("لاينطبق - Not Applicable",I11)))</formula>
    </cfRule>
    <cfRule type="containsText" dxfId="344" priority="236" operator="containsText" text="غير مطبق  - Not Implemented">
      <formula>NOT(ISERROR(SEARCH("غير مطبق  - Not Implemented",I11)))</formula>
    </cfRule>
    <cfRule type="containsText" dxfId="343" priority="237" operator="containsText" text="مطبق جزئيًا  - Partially Implemented">
      <formula>NOT(ISERROR(SEARCH("مطبق جزئيًا  - Partially Implemented",I11)))</formula>
    </cfRule>
    <cfRule type="containsText" dxfId="342" priority="238" operator="containsText" text="مطبق كليًا  - Implemented">
      <formula>NOT(ISERROR(SEARCH("مطبق كليًا  - Implemented",I11)))</formula>
    </cfRule>
    <cfRule type="containsText" dxfId="341" priority="239" operator="containsText" text="مطبق كليًا  - Implemented">
      <formula>NOT(ISERROR(SEARCH("مطبق كليًا  - Implemented",I11)))</formula>
    </cfRule>
  </conditionalFormatting>
  <conditionalFormatting sqref="I11">
    <cfRule type="containsText" dxfId="340" priority="230" operator="containsText" text="لاينطبق - Not Applicable">
      <formula>NOT(ISERROR(SEARCH("لاينطبق - Not Applicable",I11)))</formula>
    </cfRule>
    <cfRule type="containsText" dxfId="339" priority="231" operator="containsText" text="غير مطبق  - Not Implemented">
      <formula>NOT(ISERROR(SEARCH("غير مطبق  - Not Implemented",I11)))</formula>
    </cfRule>
    <cfRule type="containsText" dxfId="338" priority="232" operator="containsText" text="مطبق جزئيًا  - Partially Implemented">
      <formula>NOT(ISERROR(SEARCH("مطبق جزئيًا  - Partially Implemented",I11)))</formula>
    </cfRule>
    <cfRule type="containsText" dxfId="337" priority="233" operator="containsText" text="مطبق كليًا  - Implemented">
      <formula>NOT(ISERROR(SEARCH("مطبق كليًا  - Implemented",I11)))</formula>
    </cfRule>
    <cfRule type="containsText" dxfId="336" priority="234" operator="containsText" text="مطبق كليًا  - Implemented">
      <formula>NOT(ISERROR(SEARCH("مطبق كليًا  - Implemented",I11)))</formula>
    </cfRule>
  </conditionalFormatting>
  <conditionalFormatting sqref="I10">
    <cfRule type="containsText" dxfId="335" priority="225" operator="containsText" text="لاينطبق - Not Applicable">
      <formula>NOT(ISERROR(SEARCH("لاينطبق - Not Applicable",I10)))</formula>
    </cfRule>
    <cfRule type="containsText" dxfId="334" priority="226" operator="containsText" text="غير مطبق  - Not Implemented">
      <formula>NOT(ISERROR(SEARCH("غير مطبق  - Not Implemented",I10)))</formula>
    </cfRule>
    <cfRule type="containsText" dxfId="333" priority="227" operator="containsText" text="مطبق جزئيًا  - Partially Implemented">
      <formula>NOT(ISERROR(SEARCH("مطبق جزئيًا  - Partially Implemented",I10)))</formula>
    </cfRule>
    <cfRule type="containsText" dxfId="332" priority="228" operator="containsText" text="مطبق كليًا  - Implemented">
      <formula>NOT(ISERROR(SEARCH("مطبق كليًا  - Implemented",I10)))</formula>
    </cfRule>
    <cfRule type="containsText" dxfId="331" priority="229" operator="containsText" text="مطبق كليًا  - Implemented">
      <formula>NOT(ISERROR(SEARCH("مطبق كليًا  - Implemented",I10)))</formula>
    </cfRule>
  </conditionalFormatting>
  <conditionalFormatting sqref="I27">
    <cfRule type="containsText" dxfId="330" priority="216" operator="containsText" text="لاينطبق - Not Applicable">
      <formula>NOT(ISERROR(SEARCH("لاينطبق - Not Applicable",I27)))</formula>
    </cfRule>
    <cfRule type="containsText" dxfId="329" priority="217" operator="containsText" text="غير مطبق  - Not Implemented">
      <formula>NOT(ISERROR(SEARCH("غير مطبق  - Not Implemented",I27)))</formula>
    </cfRule>
    <cfRule type="containsText" dxfId="328" priority="218" operator="containsText" text="مطبق جزئيًا  - Partially Implemented">
      <formula>NOT(ISERROR(SEARCH("مطبق جزئيًا  - Partially Implemented",I27)))</formula>
    </cfRule>
    <cfRule type="containsText" dxfId="327" priority="219" operator="containsText" text="مطبق كليًا  - Implemented">
      <formula>NOT(ISERROR(SEARCH("مطبق كليًا  - Implemented",I27)))</formula>
    </cfRule>
    <cfRule type="containsText" dxfId="326" priority="220" operator="containsText" text="مطبق كليًا  - Implemented">
      <formula>NOT(ISERROR(SEARCH("مطبق كليًا  - Implemented",I27)))</formula>
    </cfRule>
  </conditionalFormatting>
  <conditionalFormatting sqref="I26">
    <cfRule type="containsText" dxfId="325" priority="207" operator="containsText" text="لاينطبق - Not Applicable">
      <formula>NOT(ISERROR(SEARCH("لاينطبق - Not Applicable",I26)))</formula>
    </cfRule>
    <cfRule type="containsText" dxfId="324" priority="208" operator="containsText" text="غير مطبق  - Not Implemented">
      <formula>NOT(ISERROR(SEARCH("غير مطبق  - Not Implemented",I26)))</formula>
    </cfRule>
    <cfRule type="containsText" dxfId="323" priority="209" operator="containsText" text="مطبق جزئيًا  - Partially Implemented">
      <formula>NOT(ISERROR(SEARCH("مطبق جزئيًا  - Partially Implemented",I26)))</formula>
    </cfRule>
    <cfRule type="containsText" dxfId="322" priority="210" operator="containsText" text="مطبق كليًا  - Implemented">
      <formula>NOT(ISERROR(SEARCH("مطبق كليًا  - Implemented",I26)))</formula>
    </cfRule>
    <cfRule type="containsText" dxfId="321" priority="211" operator="containsText" text="مطبق كليًا  - Implemented">
      <formula>NOT(ISERROR(SEARCH("مطبق كليًا  - Implemented",I26)))</formula>
    </cfRule>
  </conditionalFormatting>
  <conditionalFormatting sqref="I38">
    <cfRule type="containsText" dxfId="320" priority="198" operator="containsText" text="لاينطبق - Not Applicable">
      <formula>NOT(ISERROR(SEARCH("لاينطبق - Not Applicable",I38)))</formula>
    </cfRule>
    <cfRule type="containsText" dxfId="319" priority="199" operator="containsText" text="غير مطبق  - Not Implemented">
      <formula>NOT(ISERROR(SEARCH("غير مطبق  - Not Implemented",I38)))</formula>
    </cfRule>
    <cfRule type="containsText" dxfId="318" priority="200" operator="containsText" text="مطبق جزئيًا  - Partially Implemented">
      <formula>NOT(ISERROR(SEARCH("مطبق جزئيًا  - Partially Implemented",I38)))</formula>
    </cfRule>
    <cfRule type="containsText" dxfId="317" priority="201" operator="containsText" text="مطبق كليًا  - Implemented">
      <formula>NOT(ISERROR(SEARCH("مطبق كليًا  - Implemented",I38)))</formula>
    </cfRule>
    <cfRule type="containsText" dxfId="316" priority="202" operator="containsText" text="مطبق كليًا  - Implemented">
      <formula>NOT(ISERROR(SEARCH("مطبق كليًا  - Implemented",I38)))</formula>
    </cfRule>
  </conditionalFormatting>
  <conditionalFormatting sqref="I42:I43">
    <cfRule type="containsText" dxfId="315" priority="189" operator="containsText" text="لاينطبق - Not Applicable">
      <formula>NOT(ISERROR(SEARCH("لاينطبق - Not Applicable",I42)))</formula>
    </cfRule>
    <cfRule type="containsText" dxfId="314" priority="190" operator="containsText" text="غير مطبق  - Not Implemented">
      <formula>NOT(ISERROR(SEARCH("غير مطبق  - Not Implemented",I42)))</formula>
    </cfRule>
    <cfRule type="containsText" dxfId="313" priority="191" operator="containsText" text="مطبق جزئيًا  - Partially Implemented">
      <formula>NOT(ISERROR(SEARCH("مطبق جزئيًا  - Partially Implemented",I42)))</formula>
    </cfRule>
    <cfRule type="containsText" dxfId="312" priority="192" operator="containsText" text="مطبق كليًا  - Implemented">
      <formula>NOT(ISERROR(SEARCH("مطبق كليًا  - Implemented",I42)))</formula>
    </cfRule>
    <cfRule type="containsText" dxfId="311" priority="193" operator="containsText" text="مطبق كليًا  - Implemented">
      <formula>NOT(ISERROR(SEARCH("مطبق كليًا  - Implemented",I42)))</formula>
    </cfRule>
  </conditionalFormatting>
  <conditionalFormatting sqref="I48:I49">
    <cfRule type="containsText" dxfId="310" priority="176" operator="containsText" text="لاينطبق - Not Applicable">
      <formula>NOT(ISERROR(SEARCH("لاينطبق - Not Applicable",I48)))</formula>
    </cfRule>
    <cfRule type="containsText" dxfId="309" priority="177" operator="containsText" text="غير مطبق  - Not Implemented">
      <formula>NOT(ISERROR(SEARCH("غير مطبق  - Not Implemented",I48)))</formula>
    </cfRule>
    <cfRule type="containsText" dxfId="308" priority="178" operator="containsText" text="مطبق جزئيًا  - Partially Implemented">
      <formula>NOT(ISERROR(SEARCH("مطبق جزئيًا  - Partially Implemented",I48)))</formula>
    </cfRule>
    <cfRule type="containsText" dxfId="307" priority="179" operator="containsText" text="مطبق كليًا  - Implemented">
      <formula>NOT(ISERROR(SEARCH("مطبق كليًا  - Implemented",I48)))</formula>
    </cfRule>
    <cfRule type="containsText" dxfId="306" priority="180" operator="containsText" text="مطبق كليًا  - Implemented">
      <formula>NOT(ISERROR(SEARCH("مطبق كليًا  - Implemented",I48)))</formula>
    </cfRule>
  </conditionalFormatting>
  <conditionalFormatting sqref="I47">
    <cfRule type="containsText" dxfId="305" priority="171" operator="containsText" text="لاينطبق - Not Applicable">
      <formula>NOT(ISERROR(SEARCH("لاينطبق - Not Applicable",I47)))</formula>
    </cfRule>
    <cfRule type="containsText" dxfId="304" priority="172" operator="containsText" text="غير مطبق  - Not Implemented">
      <formula>NOT(ISERROR(SEARCH("غير مطبق  - Not Implemented",I47)))</formula>
    </cfRule>
    <cfRule type="containsText" dxfId="303" priority="173" operator="containsText" text="مطبق جزئيًا  - Partially Implemented">
      <formula>NOT(ISERROR(SEARCH("مطبق جزئيًا  - Partially Implemented",I47)))</formula>
    </cfRule>
    <cfRule type="containsText" dxfId="302" priority="174" operator="containsText" text="مطبق كليًا  - Implemented">
      <formula>NOT(ISERROR(SEARCH("مطبق كليًا  - Implemented",I47)))</formula>
    </cfRule>
    <cfRule type="containsText" dxfId="301" priority="175" operator="containsText" text="مطبق كليًا  - Implemented">
      <formula>NOT(ISERROR(SEARCH("مطبق كليًا  - Implemented",I47)))</formula>
    </cfRule>
  </conditionalFormatting>
  <conditionalFormatting sqref="I51">
    <cfRule type="containsText" dxfId="300" priority="154" operator="containsText" text="لاينطبق - Not Applicable">
      <formula>NOT(ISERROR(SEARCH("لاينطبق - Not Applicable",I51)))</formula>
    </cfRule>
    <cfRule type="containsText" dxfId="299" priority="155" operator="containsText" text="غير مطبق  - Not Implemented">
      <formula>NOT(ISERROR(SEARCH("غير مطبق  - Not Implemented",I51)))</formula>
    </cfRule>
    <cfRule type="containsText" dxfId="298" priority="156" operator="containsText" text="مطبق جزئيًا  - Partially Implemented">
      <formula>NOT(ISERROR(SEARCH("مطبق جزئيًا  - Partially Implemented",I51)))</formula>
    </cfRule>
    <cfRule type="containsText" dxfId="297" priority="157" operator="containsText" text="مطبق كليًا  - Implemented">
      <formula>NOT(ISERROR(SEARCH("مطبق كليًا  - Implemented",I51)))</formula>
    </cfRule>
    <cfRule type="containsText" dxfId="296" priority="158" operator="containsText" text="مطبق كليًا  - Implemented">
      <formula>NOT(ISERROR(SEARCH("مطبق كليًا  - Implemented",I51)))</formula>
    </cfRule>
  </conditionalFormatting>
  <conditionalFormatting sqref="I50">
    <cfRule type="containsText" dxfId="295" priority="149" operator="containsText" text="لاينطبق - Not Applicable">
      <formula>NOT(ISERROR(SEARCH("لاينطبق - Not Applicable",I50)))</formula>
    </cfRule>
    <cfRule type="containsText" dxfId="294" priority="150" operator="containsText" text="غير مطبق  - Not Implemented">
      <formula>NOT(ISERROR(SEARCH("غير مطبق  - Not Implemented",I50)))</formula>
    </cfRule>
    <cfRule type="containsText" dxfId="293" priority="151" operator="containsText" text="مطبق جزئيًا  - Partially Implemented">
      <formula>NOT(ISERROR(SEARCH("مطبق جزئيًا  - Partially Implemented",I50)))</formula>
    </cfRule>
    <cfRule type="containsText" dxfId="292" priority="152" operator="containsText" text="مطبق كليًا  - Implemented">
      <formula>NOT(ISERROR(SEARCH("مطبق كليًا  - Implemented",I50)))</formula>
    </cfRule>
    <cfRule type="containsText" dxfId="291" priority="153" operator="containsText" text="مطبق كليًا  - Implemented">
      <formula>NOT(ISERROR(SEARCH("مطبق كليًا  - Implemented",I50)))</formula>
    </cfRule>
  </conditionalFormatting>
  <conditionalFormatting sqref="I53">
    <cfRule type="containsText" dxfId="290" priority="132" operator="containsText" text="لاينطبق - Not Applicable">
      <formula>NOT(ISERROR(SEARCH("لاينطبق - Not Applicable",I53)))</formula>
    </cfRule>
    <cfRule type="containsText" dxfId="289" priority="133" operator="containsText" text="غير مطبق  - Not Implemented">
      <formula>NOT(ISERROR(SEARCH("غير مطبق  - Not Implemented",I53)))</formula>
    </cfRule>
    <cfRule type="containsText" dxfId="288" priority="134" operator="containsText" text="مطبق جزئيًا  - Partially Implemented">
      <formula>NOT(ISERROR(SEARCH("مطبق جزئيًا  - Partially Implemented",I53)))</formula>
    </cfRule>
    <cfRule type="containsText" dxfId="287" priority="135" operator="containsText" text="مطبق كليًا  - Implemented">
      <formula>NOT(ISERROR(SEARCH("مطبق كليًا  - Implemented",I53)))</formula>
    </cfRule>
    <cfRule type="containsText" dxfId="286" priority="136" operator="containsText" text="مطبق كليًا  - Implemented">
      <formula>NOT(ISERROR(SEARCH("مطبق كليًا  - Implemented",I53)))</formula>
    </cfRule>
  </conditionalFormatting>
  <conditionalFormatting sqref="I52">
    <cfRule type="containsText" dxfId="285" priority="127" operator="containsText" text="لاينطبق - Not Applicable">
      <formula>NOT(ISERROR(SEARCH("لاينطبق - Not Applicable",I52)))</formula>
    </cfRule>
    <cfRule type="containsText" dxfId="284" priority="128" operator="containsText" text="غير مطبق  - Not Implemented">
      <formula>NOT(ISERROR(SEARCH("غير مطبق  - Not Implemented",I52)))</formula>
    </cfRule>
    <cfRule type="containsText" dxfId="283" priority="129" operator="containsText" text="مطبق جزئيًا  - Partially Implemented">
      <formula>NOT(ISERROR(SEARCH("مطبق جزئيًا  - Partially Implemented",I52)))</formula>
    </cfRule>
    <cfRule type="containsText" dxfId="282" priority="130" operator="containsText" text="مطبق كليًا  - Implemented">
      <formula>NOT(ISERROR(SEARCH("مطبق كليًا  - Implemented",I52)))</formula>
    </cfRule>
    <cfRule type="containsText" dxfId="281" priority="131" operator="containsText" text="مطبق كليًا  - Implemented">
      <formula>NOT(ISERROR(SEARCH("مطبق كليًا  - Implemented",I52)))</formula>
    </cfRule>
  </conditionalFormatting>
  <conditionalFormatting sqref="I54">
    <cfRule type="containsText" dxfId="280" priority="113" operator="containsText" text="لاينطبق - Not Applicable">
      <formula>NOT(ISERROR(SEARCH("لاينطبق - Not Applicable",I54)))</formula>
    </cfRule>
    <cfRule type="containsText" dxfId="279" priority="114" operator="containsText" text="غير مطبق  - Not Implemented">
      <formula>NOT(ISERROR(SEARCH("غير مطبق  - Not Implemented",I54)))</formula>
    </cfRule>
    <cfRule type="containsText" dxfId="278" priority="115" operator="containsText" text="مطبق جزئيًا  - Partially Implemented">
      <formula>NOT(ISERROR(SEARCH("مطبق جزئيًا  - Partially Implemented",I54)))</formula>
    </cfRule>
    <cfRule type="containsText" dxfId="277" priority="116" operator="containsText" text="مطبق كليًا  - Implemented">
      <formula>NOT(ISERROR(SEARCH("مطبق كليًا  - Implemented",I54)))</formula>
    </cfRule>
    <cfRule type="containsText" dxfId="276" priority="117" operator="containsText" text="مطبق كليًا  - Implemented">
      <formula>NOT(ISERROR(SEARCH("مطبق كليًا  - Implemented",I54)))</formula>
    </cfRule>
  </conditionalFormatting>
  <conditionalFormatting sqref="I57">
    <cfRule type="containsText" dxfId="275" priority="86" operator="containsText" text="لاينطبق - Not Applicable">
      <formula>NOT(ISERROR(SEARCH("لاينطبق - Not Applicable",I57)))</formula>
    </cfRule>
    <cfRule type="containsText" dxfId="274" priority="87" operator="containsText" text="غير مطبق  - Not Implemented">
      <formula>NOT(ISERROR(SEARCH("غير مطبق  - Not Implemented",I57)))</formula>
    </cfRule>
    <cfRule type="containsText" dxfId="273" priority="88" operator="containsText" text="مطبق جزئيًا  - Partially Implemented">
      <formula>NOT(ISERROR(SEARCH("مطبق جزئيًا  - Partially Implemented",I57)))</formula>
    </cfRule>
    <cfRule type="containsText" dxfId="272" priority="89" operator="containsText" text="مطبق كليًا  - Implemented">
      <formula>NOT(ISERROR(SEARCH("مطبق كليًا  - Implemented",I57)))</formula>
    </cfRule>
    <cfRule type="containsText" dxfId="271" priority="90" operator="containsText" text="مطبق كليًا  - Implemented">
      <formula>NOT(ISERROR(SEARCH("مطبق كليًا  - Implemented",I57)))</formula>
    </cfRule>
  </conditionalFormatting>
  <conditionalFormatting sqref="I63:I66">
    <cfRule type="containsText" dxfId="270" priority="28" operator="containsText" text="لاينطبق - Not Applicable">
      <formula>NOT(ISERROR(SEARCH("لاينطبق - Not Applicable",I63)))</formula>
    </cfRule>
    <cfRule type="containsText" dxfId="269" priority="29" operator="containsText" text="غير مطبق  - Not Implemented">
      <formula>NOT(ISERROR(SEARCH("غير مطبق  - Not Implemented",I63)))</formula>
    </cfRule>
    <cfRule type="containsText" dxfId="268" priority="30" operator="containsText" text="مطبق جزئيًا  - Partially Implemented">
      <formula>NOT(ISERROR(SEARCH("مطبق جزئيًا  - Partially Implemented",I63)))</formula>
    </cfRule>
    <cfRule type="containsText" dxfId="267" priority="31" operator="containsText" text="مطبق كليًا  - Implemented">
      <formula>NOT(ISERROR(SEARCH("مطبق كليًا  - Implemented",I63)))</formula>
    </cfRule>
    <cfRule type="containsText" dxfId="266" priority="32" operator="containsText" text="مطبق كليًا  - Implemented">
      <formula>NOT(ISERROR(SEARCH("مطبق كليًا  - Implemented",I63)))</formula>
    </cfRule>
  </conditionalFormatting>
  <conditionalFormatting sqref="I71">
    <cfRule type="containsText" dxfId="265" priority="1" operator="containsText" text="لاينطبق - Not Applicable">
      <formula>NOT(ISERROR(SEARCH("لاينطبق - Not Applicable",I71)))</formula>
    </cfRule>
    <cfRule type="containsText" dxfId="264" priority="2" operator="containsText" text="غير مطبق  - Not Implemented">
      <formula>NOT(ISERROR(SEARCH("غير مطبق  - Not Implemented",I71)))</formula>
    </cfRule>
    <cfRule type="containsText" dxfId="263" priority="3" operator="containsText" text="مطبق جزئيًا  - Partially Implemented">
      <formula>NOT(ISERROR(SEARCH("مطبق جزئيًا  - Partially Implemented",I71)))</formula>
    </cfRule>
    <cfRule type="containsText" dxfId="262" priority="4" operator="containsText" text="مطبق كليًا  - Implemented">
      <formula>NOT(ISERROR(SEARCH("مطبق كليًا  - Implemented",I71)))</formula>
    </cfRule>
    <cfRule type="containsText" dxfId="261" priority="5" operator="containsText" text="مطبق كليًا  - Implemented">
      <formula>NOT(ISERROR(SEARCH("مطبق كليًا  - Implemented",I71)))</formula>
    </cfRule>
  </conditionalFormatting>
  <conditionalFormatting sqref="I56">
    <cfRule type="containsText" dxfId="260" priority="100" operator="containsText" text="لاينطبق - Not Applicable">
      <formula>NOT(ISERROR(SEARCH("لاينطبق - Not Applicable",I56)))</formula>
    </cfRule>
    <cfRule type="containsText" dxfId="259" priority="101" operator="containsText" text="غير مطبق  - Not Implemented">
      <formula>NOT(ISERROR(SEARCH("غير مطبق  - Not Implemented",I56)))</formula>
    </cfRule>
    <cfRule type="containsText" dxfId="258" priority="102" operator="containsText" text="مطبق جزئيًا  - Partially Implemented">
      <formula>NOT(ISERROR(SEARCH("مطبق جزئيًا  - Partially Implemented",I56)))</formula>
    </cfRule>
    <cfRule type="containsText" dxfId="257" priority="103" operator="containsText" text="مطبق كليًا  - Implemented">
      <formula>NOT(ISERROR(SEARCH("مطبق كليًا  - Implemented",I56)))</formula>
    </cfRule>
    <cfRule type="containsText" dxfId="256" priority="104" operator="containsText" text="مطبق كليًا  - Implemented">
      <formula>NOT(ISERROR(SEARCH("مطبق كليًا  - Implemented",I56)))</formula>
    </cfRule>
  </conditionalFormatting>
  <conditionalFormatting sqref="I55">
    <cfRule type="containsText" dxfId="255" priority="95" operator="containsText" text="لاينطبق - Not Applicable">
      <formula>NOT(ISERROR(SEARCH("لاينطبق - Not Applicable",I55)))</formula>
    </cfRule>
    <cfRule type="containsText" dxfId="254" priority="96" operator="containsText" text="غير مطبق  - Not Implemented">
      <formula>NOT(ISERROR(SEARCH("غير مطبق  - Not Implemented",I55)))</formula>
    </cfRule>
    <cfRule type="containsText" dxfId="253" priority="97" operator="containsText" text="مطبق جزئيًا  - Partially Implemented">
      <formula>NOT(ISERROR(SEARCH("مطبق جزئيًا  - Partially Implemented",I55)))</formula>
    </cfRule>
    <cfRule type="containsText" dxfId="252" priority="98" operator="containsText" text="مطبق كليًا  - Implemented">
      <formula>NOT(ISERROR(SEARCH("مطبق كليًا  - Implemented",I55)))</formula>
    </cfRule>
    <cfRule type="containsText" dxfId="251" priority="99" operator="containsText" text="مطبق كليًا  - Implemented">
      <formula>NOT(ISERROR(SEARCH("مطبق كليًا  - Implemented",I55)))</formula>
    </cfRule>
  </conditionalFormatting>
  <conditionalFormatting sqref="I60">
    <cfRule type="containsText" dxfId="250" priority="59" operator="containsText" text="لاينطبق - Not Applicable">
      <formula>NOT(ISERROR(SEARCH("لاينطبق - Not Applicable",I60)))</formula>
    </cfRule>
    <cfRule type="containsText" dxfId="249" priority="60" operator="containsText" text="غير مطبق  - Not Implemented">
      <formula>NOT(ISERROR(SEARCH("غير مطبق  - Not Implemented",I60)))</formula>
    </cfRule>
    <cfRule type="containsText" dxfId="248" priority="61" operator="containsText" text="مطبق جزئيًا  - Partially Implemented">
      <formula>NOT(ISERROR(SEARCH("مطبق جزئيًا  - Partially Implemented",I60)))</formula>
    </cfRule>
    <cfRule type="containsText" dxfId="247" priority="62" operator="containsText" text="مطبق كليًا  - Implemented">
      <formula>NOT(ISERROR(SEARCH("مطبق كليًا  - Implemented",I60)))</formula>
    </cfRule>
    <cfRule type="containsText" dxfId="246" priority="63" operator="containsText" text="مطبق كليًا  - Implemented">
      <formula>NOT(ISERROR(SEARCH("مطبق كليًا  - Implemented",I60)))</formula>
    </cfRule>
  </conditionalFormatting>
  <conditionalFormatting sqref="I59">
    <cfRule type="containsText" dxfId="245" priority="73" operator="containsText" text="لاينطبق - Not Applicable">
      <formula>NOT(ISERROR(SEARCH("لاينطبق - Not Applicable",I59)))</formula>
    </cfRule>
    <cfRule type="containsText" dxfId="244" priority="74" operator="containsText" text="غير مطبق  - Not Implemented">
      <formula>NOT(ISERROR(SEARCH("غير مطبق  - Not Implemented",I59)))</formula>
    </cfRule>
    <cfRule type="containsText" dxfId="243" priority="75" operator="containsText" text="مطبق جزئيًا  - Partially Implemented">
      <formula>NOT(ISERROR(SEARCH("مطبق جزئيًا  - Partially Implemented",I59)))</formula>
    </cfRule>
    <cfRule type="containsText" dxfId="242" priority="76" operator="containsText" text="مطبق كليًا  - Implemented">
      <formula>NOT(ISERROR(SEARCH("مطبق كليًا  - Implemented",I59)))</formula>
    </cfRule>
    <cfRule type="containsText" dxfId="241" priority="77" operator="containsText" text="مطبق كليًا  - Implemented">
      <formula>NOT(ISERROR(SEARCH("مطبق كليًا  - Implemented",I59)))</formula>
    </cfRule>
  </conditionalFormatting>
  <conditionalFormatting sqref="I58">
    <cfRule type="containsText" dxfId="240" priority="68" operator="containsText" text="لاينطبق - Not Applicable">
      <formula>NOT(ISERROR(SEARCH("لاينطبق - Not Applicable",I58)))</formula>
    </cfRule>
    <cfRule type="containsText" dxfId="239" priority="69" operator="containsText" text="غير مطبق  - Not Implemented">
      <formula>NOT(ISERROR(SEARCH("غير مطبق  - Not Implemented",I58)))</formula>
    </cfRule>
    <cfRule type="containsText" dxfId="238" priority="70" operator="containsText" text="مطبق جزئيًا  - Partially Implemented">
      <formula>NOT(ISERROR(SEARCH("مطبق جزئيًا  - Partially Implemented",I58)))</formula>
    </cfRule>
    <cfRule type="containsText" dxfId="237" priority="71" operator="containsText" text="مطبق كليًا  - Implemented">
      <formula>NOT(ISERROR(SEARCH("مطبق كليًا  - Implemented",I58)))</formula>
    </cfRule>
    <cfRule type="containsText" dxfId="236" priority="72" operator="containsText" text="مطبق كليًا  - Implemented">
      <formula>NOT(ISERROR(SEARCH("مطبق كليًا  - Implemented",I58)))</formula>
    </cfRule>
  </conditionalFormatting>
  <conditionalFormatting sqref="I62">
    <cfRule type="containsText" dxfId="235" priority="42" operator="containsText" text="لاينطبق - Not Applicable">
      <formula>NOT(ISERROR(SEARCH("لاينطبق - Not Applicable",I62)))</formula>
    </cfRule>
    <cfRule type="containsText" dxfId="234" priority="43" operator="containsText" text="غير مطبق  - Not Implemented">
      <formula>NOT(ISERROR(SEARCH("غير مطبق  - Not Implemented",I62)))</formula>
    </cfRule>
    <cfRule type="containsText" dxfId="233" priority="44" operator="containsText" text="مطبق جزئيًا  - Partially Implemented">
      <formula>NOT(ISERROR(SEARCH("مطبق جزئيًا  - Partially Implemented",I62)))</formula>
    </cfRule>
    <cfRule type="containsText" dxfId="232" priority="45" operator="containsText" text="مطبق كليًا  - Implemented">
      <formula>NOT(ISERROR(SEARCH("مطبق كليًا  - Implemented",I62)))</formula>
    </cfRule>
    <cfRule type="containsText" dxfId="231" priority="46" operator="containsText" text="مطبق كليًا  - Implemented">
      <formula>NOT(ISERROR(SEARCH("مطبق كليًا  - Implemented",I62)))</formula>
    </cfRule>
  </conditionalFormatting>
  <conditionalFormatting sqref="I61">
    <cfRule type="containsText" dxfId="230" priority="37" operator="containsText" text="لاينطبق - Not Applicable">
      <formula>NOT(ISERROR(SEARCH("لاينطبق - Not Applicable",I61)))</formula>
    </cfRule>
    <cfRule type="containsText" dxfId="229" priority="38" operator="containsText" text="غير مطبق  - Not Implemented">
      <formula>NOT(ISERROR(SEARCH("غير مطبق  - Not Implemented",I61)))</formula>
    </cfRule>
    <cfRule type="containsText" dxfId="228" priority="39" operator="containsText" text="مطبق جزئيًا  - Partially Implemented">
      <formula>NOT(ISERROR(SEARCH("مطبق جزئيًا  - Partially Implemented",I61)))</formula>
    </cfRule>
    <cfRule type="containsText" dxfId="227" priority="40" operator="containsText" text="مطبق كليًا  - Implemented">
      <formula>NOT(ISERROR(SEARCH("مطبق كليًا  - Implemented",I61)))</formula>
    </cfRule>
    <cfRule type="containsText" dxfId="226" priority="41" operator="containsText" text="مطبق كليًا  - Implemented">
      <formula>NOT(ISERROR(SEARCH("مطبق كليًا  - Implemented",I61)))</formula>
    </cfRule>
  </conditionalFormatting>
  <conditionalFormatting sqref="I69">
    <cfRule type="containsText" dxfId="225" priority="19" operator="containsText" text="لاينطبق - Not Applicable">
      <formula>NOT(ISERROR(SEARCH("لاينطبق - Not Applicable",I69)))</formula>
    </cfRule>
    <cfRule type="containsText" dxfId="224" priority="20" operator="containsText" text="غير مطبق  - Not Implemented">
      <formula>NOT(ISERROR(SEARCH("غير مطبق  - Not Implemented",I69)))</formula>
    </cfRule>
    <cfRule type="containsText" dxfId="223" priority="21" operator="containsText" text="مطبق جزئيًا  - Partially Implemented">
      <formula>NOT(ISERROR(SEARCH("مطبق جزئيًا  - Partially Implemented",I69)))</formula>
    </cfRule>
    <cfRule type="containsText" dxfId="222" priority="22" operator="containsText" text="مطبق كليًا  - Implemented">
      <formula>NOT(ISERROR(SEARCH("مطبق كليًا  - Implemented",I69)))</formula>
    </cfRule>
    <cfRule type="containsText" dxfId="221" priority="23" operator="containsText" text="مطبق كليًا  - Implemented">
      <formula>NOT(ISERROR(SEARCH("مطبق كليًا  - Implemented",I69)))</formula>
    </cfRule>
  </conditionalFormatting>
  <conditionalFormatting sqref="I72">
    <cfRule type="containsText" dxfId="220" priority="10" operator="containsText" text="لاينطبق - Not Applicable">
      <formula>NOT(ISERROR(SEARCH("لاينطبق - Not Applicable",I72)))</formula>
    </cfRule>
    <cfRule type="containsText" dxfId="219" priority="11" operator="containsText" text="غير مطبق  - Not Implemented">
      <formula>NOT(ISERROR(SEARCH("غير مطبق  - Not Implemented",I72)))</formula>
    </cfRule>
    <cfRule type="containsText" dxfId="218" priority="12" operator="containsText" text="مطبق جزئيًا  - Partially Implemented">
      <formula>NOT(ISERROR(SEARCH("مطبق جزئيًا  - Partially Implemented",I72)))</formula>
    </cfRule>
    <cfRule type="containsText" dxfId="217" priority="13" operator="containsText" text="مطبق كليًا  - Implemented">
      <formula>NOT(ISERROR(SEARCH("مطبق كليًا  - Implemented",I72)))</formula>
    </cfRule>
    <cfRule type="containsText" dxfId="216" priority="14" operator="containsText" text="مطبق كليًا  - Implemented">
      <formula>NOT(ISERROR(SEARCH("مطبق كليًا  - Implemented",I72)))</formula>
    </cfRule>
  </conditionalFormatting>
  <dataValidations count="3">
    <dataValidation type="list" showInputMessage="1" showErrorMessage="1" sqref="I62:I66 I29:I32 I34:I38 I13:I15 I11 I40:I43 I17:I25 I27 I45:I46 I48:I49 I51 I53:I54 I56:I57 I59:I60 I68:I70 I72">
      <formula1>Comp_st_1</formula1>
    </dataValidation>
    <dataValidation type="list" allowBlank="1" showDropDown="1" showInputMessage="1" showErrorMessage="1" sqref="I28 I16 I39 I33 I12 I44 I52 I10 I26 I47 I50 I67 I55 I58 I61 I71">
      <formula1>Comp_st_1</formula1>
    </dataValidation>
    <dataValidation type="date" operator="greaterThan" allowBlank="1" showInputMessage="1" showErrorMessage="1" error="يجب أن يكون التاريخ على الصياغة (يوم/شهر/سنة)" sqref="M6:M1048576">
      <formula1>44459</formula1>
    </dataValidation>
  </dataValidations>
  <printOptions horizontalCentered="1" verticalCentered="1"/>
  <pageMargins left="0.7" right="0.7" top="0.75" bottom="0.75" header="0.3" footer="0.3"/>
  <pageSetup paperSize="9" scale="59" orientation="landscape" r:id="rId1"/>
  <headerFooter differentFirst="1">
    <oddHeader>&amp;L&amp;"Times New Roman,Regular"&amp;12&amp;A&amp;R&amp;F</oddHeader>
    <oddFooter>&amp;R&amp;"Calibri"&amp;11&amp;K000000&amp;"Calibri"&amp;11&amp;K000000&amp;"Calibri"&amp;11&amp;K000000&amp;"Calibri"&amp;11&amp;K000000&amp;"Calibri"&amp;11&amp;K000000&amp;"Calibri"&amp;11&amp;K000000&amp;"Times New Roman,Regular"&amp;12  &amp;G | &amp;P_x000D_&amp;1#&amp;"Courier New"&amp;10&amp;KFF8C00مقيد – داخلي</oddFooter>
    <firstHeader>&amp;R&amp;F</firstHeader>
    <firstFooter>&amp;R&amp;"Calibri"&amp;11&amp;K000000&amp;"Calibri"&amp;11&amp;K000000&amp;"Calibri"&amp;11&amp;K000000&amp;"Calibri"&amp;11&amp;K000000&amp;"Calibri"&amp;11&amp;K000000&amp;"Calibri"&amp;11&amp;K000000&amp;"Times New Roman,Regular"&amp;12  &amp;G | &amp;P_x000D_&amp;1#&amp;"Courier New"&amp;10&amp;KFF8C00مقيد – داخلي</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883" operator="equal" id="{CCDD9E2D-28CD-4E55-9D8A-014769A6D2E2}">
            <xm:f>tbl_choices!$D$7</xm:f>
            <x14:dxf>
              <font>
                <color theme="0"/>
              </font>
              <fill>
                <patternFill>
                  <bgColor rgb="FF757575"/>
                </patternFill>
              </fill>
            </x14:dxf>
          </x14:cfRule>
          <x14:cfRule type="cellIs" priority="884" operator="equal" id="{20872E60-3983-421B-BE36-632A8CA698D9}">
            <xm:f>tbl_choices!$C$9</xm:f>
            <x14:dxf>
              <font>
                <b/>
                <i val="0"/>
                <color theme="0"/>
              </font>
              <fill>
                <patternFill>
                  <bgColor rgb="FFFF0000"/>
                </patternFill>
              </fill>
            </x14:dxf>
          </x14:cfRule>
          <x14:cfRule type="cellIs" priority="885" operator="equal" id="{333AA87D-D7A5-4AB0-8109-B3A7B08E9867}">
            <xm:f>tbl_choices!$C$8</xm:f>
            <x14:dxf>
              <font>
                <b/>
                <i val="0"/>
                <color theme="0"/>
              </font>
              <fill>
                <patternFill>
                  <bgColor rgb="FFFFC000"/>
                </patternFill>
              </fill>
            </x14:dxf>
          </x14:cfRule>
          <x14:cfRule type="cellIs" priority="886" operator="equal" id="{FC47FB34-5636-467B-8735-C03D50567F50}">
            <xm:f>tbl_choices!$C$7</xm:f>
            <x14:dxf>
              <font>
                <b/>
                <i val="0"/>
                <color theme="0"/>
              </font>
              <fill>
                <patternFill>
                  <bgColor rgb="FF70AD47"/>
                </patternFill>
              </fill>
            </x14:dxf>
          </x14:cfRule>
          <xm:sqref>K33:L33 K71:L72 K26:L28 J10:L10 J12:L15 K11:L11 K44:L44 K67:L69</xm:sqref>
        </x14:conditionalFormatting>
        <x14:conditionalFormatting xmlns:xm="http://schemas.microsoft.com/office/excel/2006/main">
          <x14:cfRule type="cellIs" priority="879" operator="equal" id="{CDC32B13-5FC5-47BC-ABB1-C61AD93ABAEB}">
            <xm:f>tbl_choices!$D$7</xm:f>
            <x14:dxf>
              <font>
                <color theme="0"/>
              </font>
              <fill>
                <patternFill>
                  <bgColor rgb="FF757575"/>
                </patternFill>
              </fill>
            </x14:dxf>
          </x14:cfRule>
          <x14:cfRule type="cellIs" priority="880" operator="equal" id="{918DF388-FDC8-490F-9EAC-A2B8EB775A28}">
            <xm:f>tbl_choices!$C$9</xm:f>
            <x14:dxf>
              <font>
                <b/>
                <i val="0"/>
                <color theme="0"/>
              </font>
              <fill>
                <patternFill>
                  <bgColor rgb="FFFF0000"/>
                </patternFill>
              </fill>
            </x14:dxf>
          </x14:cfRule>
          <x14:cfRule type="cellIs" priority="881" operator="equal" id="{3DC76355-4B84-4AFC-A6F5-2559338DE3A7}">
            <xm:f>tbl_choices!$C$8</xm:f>
            <x14:dxf>
              <font>
                <b/>
                <i val="0"/>
                <color theme="0"/>
              </font>
              <fill>
                <patternFill>
                  <bgColor rgb="FFFFC000"/>
                </patternFill>
              </fill>
            </x14:dxf>
          </x14:cfRule>
          <x14:cfRule type="cellIs" priority="882" operator="equal" id="{0098802B-88CC-405B-A080-48FD42E4CABE}">
            <xm:f>tbl_choices!$C$7</xm:f>
            <x14:dxf>
              <font>
                <b/>
                <i val="0"/>
                <color theme="0"/>
              </font>
              <fill>
                <patternFill>
                  <bgColor rgb="FF70AD47"/>
                </patternFill>
              </fill>
            </x14:dxf>
          </x14:cfRule>
          <xm:sqref>K16:L25</xm:sqref>
        </x14:conditionalFormatting>
        <x14:conditionalFormatting xmlns:xm="http://schemas.microsoft.com/office/excel/2006/main">
          <x14:cfRule type="cellIs" priority="871" operator="equal" id="{EB290121-D2D9-4998-84DC-8EABEAD3ABC0}">
            <xm:f>tbl_choices!$D$7</xm:f>
            <x14:dxf>
              <font>
                <color theme="0"/>
              </font>
              <fill>
                <patternFill>
                  <bgColor rgb="FF757575"/>
                </patternFill>
              </fill>
            </x14:dxf>
          </x14:cfRule>
          <x14:cfRule type="cellIs" priority="872" operator="equal" id="{A3C17F0C-F602-4673-8359-5578A54126D0}">
            <xm:f>tbl_choices!$C$9</xm:f>
            <x14:dxf>
              <font>
                <b/>
                <i val="0"/>
                <color theme="0"/>
              </font>
              <fill>
                <patternFill>
                  <bgColor rgb="FFFF0000"/>
                </patternFill>
              </fill>
            </x14:dxf>
          </x14:cfRule>
          <x14:cfRule type="cellIs" priority="873" operator="equal" id="{D2833FB7-3405-43AA-B7E2-454B95BF71B3}">
            <xm:f>tbl_choices!$C$8</xm:f>
            <x14:dxf>
              <font>
                <b/>
                <i val="0"/>
                <color theme="0"/>
              </font>
              <fill>
                <patternFill>
                  <bgColor rgb="FFFFC000"/>
                </patternFill>
              </fill>
            </x14:dxf>
          </x14:cfRule>
          <x14:cfRule type="cellIs" priority="874" operator="equal" id="{C254FE02-5EB1-4753-973A-7DD49477B17D}">
            <xm:f>tbl_choices!$C$7</xm:f>
            <x14:dxf>
              <font>
                <b/>
                <i val="0"/>
                <color theme="0"/>
              </font>
              <fill>
                <patternFill>
                  <bgColor rgb="FF70AD47"/>
                </patternFill>
              </fill>
            </x14:dxf>
          </x14:cfRule>
          <xm:sqref>K29:L31</xm:sqref>
        </x14:conditionalFormatting>
        <x14:conditionalFormatting xmlns:xm="http://schemas.microsoft.com/office/excel/2006/main">
          <x14:cfRule type="cellIs" priority="867" operator="equal" id="{413BE856-8C6C-41C7-B471-AF1FDC4ABA8F}">
            <xm:f>tbl_choices!$D$7</xm:f>
            <x14:dxf>
              <font>
                <color theme="0"/>
              </font>
              <fill>
                <patternFill>
                  <bgColor rgb="FF757575"/>
                </patternFill>
              </fill>
            </x14:dxf>
          </x14:cfRule>
          <x14:cfRule type="cellIs" priority="868" operator="equal" id="{60F0EA86-DC82-473F-ADF0-3BED46B660D5}">
            <xm:f>tbl_choices!$C$9</xm:f>
            <x14:dxf>
              <font>
                <b/>
                <i val="0"/>
                <color theme="0"/>
              </font>
              <fill>
                <patternFill>
                  <bgColor rgb="FFFF0000"/>
                </patternFill>
              </fill>
            </x14:dxf>
          </x14:cfRule>
          <x14:cfRule type="cellIs" priority="869" operator="equal" id="{26B3DF3D-AF34-4083-A7B6-8A2D9BA34A3A}">
            <xm:f>tbl_choices!$C$8</xm:f>
            <x14:dxf>
              <font>
                <b/>
                <i val="0"/>
                <color theme="0"/>
              </font>
              <fill>
                <patternFill>
                  <bgColor rgb="FFFFC000"/>
                </patternFill>
              </fill>
            </x14:dxf>
          </x14:cfRule>
          <x14:cfRule type="cellIs" priority="870" operator="equal" id="{DE079421-9843-4A74-8FF4-B21483EEF66E}">
            <xm:f>tbl_choices!$C$7</xm:f>
            <x14:dxf>
              <font>
                <b/>
                <i val="0"/>
                <color theme="0"/>
              </font>
              <fill>
                <patternFill>
                  <bgColor rgb="FF70AD47"/>
                </patternFill>
              </fill>
            </x14:dxf>
          </x14:cfRule>
          <xm:sqref>K32:L32</xm:sqref>
        </x14:conditionalFormatting>
        <x14:conditionalFormatting xmlns:xm="http://schemas.microsoft.com/office/excel/2006/main">
          <x14:cfRule type="cellIs" priority="863" operator="equal" id="{FA88179C-32D8-4B2E-B808-6ADF30D8EB54}">
            <xm:f>tbl_choices!$D$7</xm:f>
            <x14:dxf>
              <font>
                <color theme="0"/>
              </font>
              <fill>
                <patternFill>
                  <bgColor rgb="FF757575"/>
                </patternFill>
              </fill>
            </x14:dxf>
          </x14:cfRule>
          <x14:cfRule type="cellIs" priority="864" operator="equal" id="{E8773180-7581-4898-B167-E81E3BAEEC62}">
            <xm:f>tbl_choices!$C$9</xm:f>
            <x14:dxf>
              <font>
                <b/>
                <i val="0"/>
                <color theme="0"/>
              </font>
              <fill>
                <patternFill>
                  <bgColor rgb="FFFF0000"/>
                </patternFill>
              </fill>
            </x14:dxf>
          </x14:cfRule>
          <x14:cfRule type="cellIs" priority="865" operator="equal" id="{4158A1E5-8DC8-45EC-879D-3D00646A0867}">
            <xm:f>tbl_choices!$C$8</xm:f>
            <x14:dxf>
              <font>
                <b/>
                <i val="0"/>
                <color theme="0"/>
              </font>
              <fill>
                <patternFill>
                  <bgColor rgb="FFFFC000"/>
                </patternFill>
              </fill>
            </x14:dxf>
          </x14:cfRule>
          <x14:cfRule type="cellIs" priority="866" operator="equal" id="{BD5A0807-398C-4B62-B16F-2E7848459FE4}">
            <xm:f>tbl_choices!$C$7</xm:f>
            <x14:dxf>
              <font>
                <b/>
                <i val="0"/>
                <color theme="0"/>
              </font>
              <fill>
                <patternFill>
                  <bgColor rgb="FF70AD47"/>
                </patternFill>
              </fill>
            </x14:dxf>
          </x14:cfRule>
          <xm:sqref>K34:L38</xm:sqref>
        </x14:conditionalFormatting>
        <x14:conditionalFormatting xmlns:xm="http://schemas.microsoft.com/office/excel/2006/main">
          <x14:cfRule type="cellIs" priority="855" operator="equal" id="{99183BE6-52D9-4547-BFB8-BE06D2F80730}">
            <xm:f>tbl_choices!$D$7</xm:f>
            <x14:dxf>
              <font>
                <color theme="0"/>
              </font>
              <fill>
                <patternFill>
                  <bgColor rgb="FF757575"/>
                </patternFill>
              </fill>
            </x14:dxf>
          </x14:cfRule>
          <x14:cfRule type="cellIs" priority="856" operator="equal" id="{1885E7C3-44C1-48AC-A66C-693EC511D95C}">
            <xm:f>tbl_choices!$C$9</xm:f>
            <x14:dxf>
              <font>
                <b/>
                <i val="0"/>
                <color theme="0"/>
              </font>
              <fill>
                <patternFill>
                  <bgColor rgb="FFFF0000"/>
                </patternFill>
              </fill>
            </x14:dxf>
          </x14:cfRule>
          <x14:cfRule type="cellIs" priority="857" operator="equal" id="{CB1D5746-94D4-49D6-9FDD-3DDF155FCAC0}">
            <xm:f>tbl_choices!$C$8</xm:f>
            <x14:dxf>
              <font>
                <b/>
                <i val="0"/>
                <color theme="0"/>
              </font>
              <fill>
                <patternFill>
                  <bgColor rgb="FFFFC000"/>
                </patternFill>
              </fill>
            </x14:dxf>
          </x14:cfRule>
          <x14:cfRule type="cellIs" priority="858" operator="equal" id="{45B689C4-93D8-4B44-9F03-9E91ACFC2BCA}">
            <xm:f>tbl_choices!$C$7</xm:f>
            <x14:dxf>
              <font>
                <b/>
                <i val="0"/>
                <color theme="0"/>
              </font>
              <fill>
                <patternFill>
                  <bgColor rgb="FF70AD47"/>
                </patternFill>
              </fill>
            </x14:dxf>
          </x14:cfRule>
          <xm:sqref>K39:L39</xm:sqref>
        </x14:conditionalFormatting>
        <x14:conditionalFormatting xmlns:xm="http://schemas.microsoft.com/office/excel/2006/main">
          <x14:cfRule type="cellIs" priority="851" operator="equal" id="{9FFB15BC-C202-4535-ABC9-3F4F63DD4F65}">
            <xm:f>tbl_choices!$D$7</xm:f>
            <x14:dxf>
              <font>
                <color theme="0"/>
              </font>
              <fill>
                <patternFill>
                  <bgColor rgb="FF757575"/>
                </patternFill>
              </fill>
            </x14:dxf>
          </x14:cfRule>
          <x14:cfRule type="cellIs" priority="852" operator="equal" id="{FBB6DCEB-ACE5-4B83-8D11-45953D876D55}">
            <xm:f>tbl_choices!$C$9</xm:f>
            <x14:dxf>
              <font>
                <b/>
                <i val="0"/>
                <color theme="0"/>
              </font>
              <fill>
                <patternFill>
                  <bgColor rgb="FFFF0000"/>
                </patternFill>
              </fill>
            </x14:dxf>
          </x14:cfRule>
          <x14:cfRule type="cellIs" priority="853" operator="equal" id="{49F74FDC-4714-4B22-A16B-4C9AE20B3426}">
            <xm:f>tbl_choices!$C$8</xm:f>
            <x14:dxf>
              <font>
                <b/>
                <i val="0"/>
                <color theme="0"/>
              </font>
              <fill>
                <patternFill>
                  <bgColor rgb="FFFFC000"/>
                </patternFill>
              </fill>
            </x14:dxf>
          </x14:cfRule>
          <x14:cfRule type="cellIs" priority="854" operator="equal" id="{3336125C-0FAA-42E8-AFA6-E1870706F964}">
            <xm:f>tbl_choices!$C$7</xm:f>
            <x14:dxf>
              <font>
                <b/>
                <i val="0"/>
                <color theme="0"/>
              </font>
              <fill>
                <patternFill>
                  <bgColor rgb="FF70AD47"/>
                </patternFill>
              </fill>
            </x14:dxf>
          </x14:cfRule>
          <xm:sqref>K40:L43</xm:sqref>
        </x14:conditionalFormatting>
        <x14:conditionalFormatting xmlns:xm="http://schemas.microsoft.com/office/excel/2006/main">
          <x14:cfRule type="cellIs" priority="807" operator="equal" id="{456C6CF9-2DBA-425F-886B-0C26BAEE88F6}">
            <xm:f>tbl_choices!$D$7</xm:f>
            <x14:dxf>
              <font>
                <color theme="0"/>
              </font>
              <fill>
                <patternFill>
                  <bgColor rgb="FF757575"/>
                </patternFill>
              </fill>
            </x14:dxf>
          </x14:cfRule>
          <x14:cfRule type="cellIs" priority="808" operator="equal" id="{C150C0DD-74DC-418D-A0E5-1E8B41100CB8}">
            <xm:f>tbl_choices!$C$9</xm:f>
            <x14:dxf>
              <font>
                <b/>
                <i val="0"/>
                <color theme="0"/>
              </font>
              <fill>
                <patternFill>
                  <bgColor rgb="FFFF0000"/>
                </patternFill>
              </fill>
            </x14:dxf>
          </x14:cfRule>
          <x14:cfRule type="cellIs" priority="809" operator="equal" id="{63E997BF-B267-4C50-933C-CD77583041F3}">
            <xm:f>tbl_choices!$C$8</xm:f>
            <x14:dxf>
              <font>
                <b/>
                <i val="0"/>
                <color theme="0"/>
              </font>
              <fill>
                <patternFill>
                  <bgColor rgb="FFFFC000"/>
                </patternFill>
              </fill>
            </x14:dxf>
          </x14:cfRule>
          <x14:cfRule type="cellIs" priority="810" operator="equal" id="{37CF9874-E23E-458E-BE69-2D19054E8559}">
            <xm:f>tbl_choices!$C$7</xm:f>
            <x14:dxf>
              <font>
                <b/>
                <i val="0"/>
                <color theme="0"/>
              </font>
              <fill>
                <patternFill>
                  <bgColor rgb="FF70AD47"/>
                </patternFill>
              </fill>
            </x14:dxf>
          </x14:cfRule>
          <xm:sqref>K45:L49 K54:L66</xm:sqref>
        </x14:conditionalFormatting>
        <x14:conditionalFormatting xmlns:xm="http://schemas.microsoft.com/office/excel/2006/main">
          <x14:cfRule type="cellIs" priority="731" operator="equal" id="{2CE93D31-2D58-40BF-BD5C-A3999C4C8464}">
            <xm:f>tbl_choices!$D$7</xm:f>
            <x14:dxf>
              <font>
                <color theme="0"/>
              </font>
              <fill>
                <patternFill>
                  <bgColor rgb="FF757575"/>
                </patternFill>
              </fill>
            </x14:dxf>
          </x14:cfRule>
          <x14:cfRule type="cellIs" priority="732" operator="equal" id="{555FF704-27DC-49A9-BB5E-5465804AB017}">
            <xm:f>tbl_choices!$C$9</xm:f>
            <x14:dxf>
              <font>
                <b/>
                <i val="0"/>
                <color theme="0"/>
              </font>
              <fill>
                <patternFill>
                  <bgColor rgb="FFFF0000"/>
                </patternFill>
              </fill>
            </x14:dxf>
          </x14:cfRule>
          <x14:cfRule type="cellIs" priority="733" operator="equal" id="{BBEE06C4-D075-41CA-8F61-F74BF2D6B1DB}">
            <xm:f>tbl_choices!$C$8</xm:f>
            <x14:dxf>
              <font>
                <b/>
                <i val="0"/>
                <color theme="0"/>
              </font>
              <fill>
                <patternFill>
                  <bgColor rgb="FFFFC000"/>
                </patternFill>
              </fill>
            </x14:dxf>
          </x14:cfRule>
          <x14:cfRule type="cellIs" priority="734" operator="equal" id="{AE9F983A-F325-47B8-BE05-B9354F6AC10C}">
            <xm:f>tbl_choices!$C$7</xm:f>
            <x14:dxf>
              <font>
                <b/>
                <i val="0"/>
                <color theme="0"/>
              </font>
              <fill>
                <patternFill>
                  <bgColor rgb="FF70AD47"/>
                </patternFill>
              </fill>
            </x14:dxf>
          </x14:cfRule>
          <xm:sqref>K70:L70</xm:sqref>
        </x14:conditionalFormatting>
        <x14:conditionalFormatting xmlns:xm="http://schemas.microsoft.com/office/excel/2006/main">
          <x14:cfRule type="cellIs" priority="663" operator="equal" id="{FF1FFE63-1A9B-4BA1-93F8-5C5031645371}">
            <xm:f>tbl_choices!$D$7</xm:f>
            <x14:dxf>
              <font>
                <color theme="0"/>
              </font>
              <fill>
                <patternFill>
                  <bgColor rgb="FF757575"/>
                </patternFill>
              </fill>
            </x14:dxf>
          </x14:cfRule>
          <x14:cfRule type="cellIs" priority="664" operator="equal" id="{09BDE47E-4017-4946-BA4B-F3127EBAEEEA}">
            <xm:f>tbl_choices!$C$9</xm:f>
            <x14:dxf>
              <font>
                <b/>
                <i val="0"/>
                <color theme="0"/>
              </font>
              <fill>
                <patternFill>
                  <bgColor rgb="FFFF0000"/>
                </patternFill>
              </fill>
            </x14:dxf>
          </x14:cfRule>
          <x14:cfRule type="cellIs" priority="665" operator="equal" id="{E769E307-1702-409E-A7E6-01EFBA9581A4}">
            <xm:f>tbl_choices!$C$8</xm:f>
            <x14:dxf>
              <font>
                <b/>
                <i val="0"/>
                <color theme="0"/>
              </font>
              <fill>
                <patternFill>
                  <bgColor rgb="FFFFC000"/>
                </patternFill>
              </fill>
            </x14:dxf>
          </x14:cfRule>
          <x14:cfRule type="cellIs" priority="666" operator="equal" id="{96A28690-5BB4-4256-A31D-6447D62F7F6D}">
            <xm:f>tbl_choices!$C$7</xm:f>
            <x14:dxf>
              <font>
                <b/>
                <i val="0"/>
                <color theme="0"/>
              </font>
              <fill>
                <patternFill>
                  <bgColor rgb="FF70AD47"/>
                </patternFill>
              </fill>
            </x14:dxf>
          </x14:cfRule>
          <xm:sqref>J30</xm:sqref>
        </x14:conditionalFormatting>
        <x14:conditionalFormatting xmlns:xm="http://schemas.microsoft.com/office/excel/2006/main">
          <x14:cfRule type="cellIs" priority="659" operator="equal" id="{3FC7FC4A-9754-4E57-93C2-ADC14CE5B272}">
            <xm:f>tbl_choices!$D$7</xm:f>
            <x14:dxf>
              <font>
                <color theme="0"/>
              </font>
              <fill>
                <patternFill>
                  <bgColor rgb="FF757575"/>
                </patternFill>
              </fill>
            </x14:dxf>
          </x14:cfRule>
          <x14:cfRule type="cellIs" priority="660" operator="equal" id="{DC88CD92-0AA1-4E12-B357-7372E2690A7F}">
            <xm:f>tbl_choices!$C$9</xm:f>
            <x14:dxf>
              <font>
                <b/>
                <i val="0"/>
                <color theme="0"/>
              </font>
              <fill>
                <patternFill>
                  <bgColor rgb="FFFF0000"/>
                </patternFill>
              </fill>
            </x14:dxf>
          </x14:cfRule>
          <x14:cfRule type="cellIs" priority="661" operator="equal" id="{6AE93AA3-664E-4F7E-B6D9-487104DBB1FF}">
            <xm:f>tbl_choices!$C$8</xm:f>
            <x14:dxf>
              <font>
                <b/>
                <i val="0"/>
                <color theme="0"/>
              </font>
              <fill>
                <patternFill>
                  <bgColor rgb="FFFFC000"/>
                </patternFill>
              </fill>
            </x14:dxf>
          </x14:cfRule>
          <x14:cfRule type="cellIs" priority="662" operator="equal" id="{AA8C8B8E-DD84-46DB-B324-DBAD711C69A8}">
            <xm:f>tbl_choices!$C$7</xm:f>
            <x14:dxf>
              <font>
                <b/>
                <i val="0"/>
                <color theme="0"/>
              </font>
              <fill>
                <patternFill>
                  <bgColor rgb="FF70AD47"/>
                </patternFill>
              </fill>
            </x14:dxf>
          </x14:cfRule>
          <xm:sqref>J31</xm:sqref>
        </x14:conditionalFormatting>
        <x14:conditionalFormatting xmlns:xm="http://schemas.microsoft.com/office/excel/2006/main">
          <x14:cfRule type="cellIs" priority="667" operator="equal" id="{EC194190-EDE5-450C-ADA0-6DBD6CCA4786}">
            <xm:f>tbl_choices!$D$7</xm:f>
            <x14:dxf>
              <font>
                <color theme="0"/>
              </font>
              <fill>
                <patternFill>
                  <bgColor rgb="FF757575"/>
                </patternFill>
              </fill>
            </x14:dxf>
          </x14:cfRule>
          <x14:cfRule type="cellIs" priority="668" operator="equal" id="{363420B8-3B57-46C8-A645-B5ACD453B898}">
            <xm:f>tbl_choices!$C$9</xm:f>
            <x14:dxf>
              <font>
                <b/>
                <i val="0"/>
                <color theme="0"/>
              </font>
              <fill>
                <patternFill>
                  <bgColor rgb="FFFF0000"/>
                </patternFill>
              </fill>
            </x14:dxf>
          </x14:cfRule>
          <x14:cfRule type="cellIs" priority="669" operator="equal" id="{025DE7A8-0748-46FA-8B7F-3626F4695A64}">
            <xm:f>tbl_choices!$C$8</xm:f>
            <x14:dxf>
              <font>
                <b/>
                <i val="0"/>
                <color theme="0"/>
              </font>
              <fill>
                <patternFill>
                  <bgColor rgb="FFFFC000"/>
                </patternFill>
              </fill>
            </x14:dxf>
          </x14:cfRule>
          <x14:cfRule type="cellIs" priority="670" operator="equal" id="{19CF1AF8-05E2-4F1F-ACF6-D42BFF6EA505}">
            <xm:f>tbl_choices!$C$7</xm:f>
            <x14:dxf>
              <font>
                <b/>
                <i val="0"/>
                <color theme="0"/>
              </font>
              <fill>
                <patternFill>
                  <bgColor rgb="FF70AD47"/>
                </patternFill>
              </fill>
            </x14:dxf>
          </x14:cfRule>
          <xm:sqref>J29</xm:sqref>
        </x14:conditionalFormatting>
        <x14:conditionalFormatting xmlns:xm="http://schemas.microsoft.com/office/excel/2006/main">
          <x14:cfRule type="cellIs" priority="635" operator="equal" id="{81AC88B1-9B84-48AF-8C52-878CF87C8C36}">
            <xm:f>tbl_choices!$D$7</xm:f>
            <x14:dxf>
              <font>
                <color theme="0"/>
              </font>
              <fill>
                <patternFill>
                  <bgColor rgb="FF757575"/>
                </patternFill>
              </fill>
            </x14:dxf>
          </x14:cfRule>
          <x14:cfRule type="cellIs" priority="636" operator="equal" id="{16404876-E563-4C47-B49B-475616765A37}">
            <xm:f>tbl_choices!$C$9</xm:f>
            <x14:dxf>
              <font>
                <b/>
                <i val="0"/>
                <color theme="0"/>
              </font>
              <fill>
                <patternFill>
                  <bgColor rgb="FFFF0000"/>
                </patternFill>
              </fill>
            </x14:dxf>
          </x14:cfRule>
          <x14:cfRule type="cellIs" priority="637" operator="equal" id="{00E0EEE0-5F65-4F17-B159-1DDC826A8E9F}">
            <xm:f>tbl_choices!$C$8</xm:f>
            <x14:dxf>
              <font>
                <b/>
                <i val="0"/>
                <color theme="0"/>
              </font>
              <fill>
                <patternFill>
                  <bgColor rgb="FFFFC000"/>
                </patternFill>
              </fill>
            </x14:dxf>
          </x14:cfRule>
          <x14:cfRule type="cellIs" priority="638" operator="equal" id="{6D95A1EF-1FF6-439D-A2DE-0DE450E197A1}">
            <xm:f>tbl_choices!$C$7</xm:f>
            <x14:dxf>
              <font>
                <b/>
                <i val="0"/>
                <color theme="0"/>
              </font>
              <fill>
                <patternFill>
                  <bgColor rgb="FF70AD47"/>
                </patternFill>
              </fill>
            </x14:dxf>
          </x14:cfRule>
          <xm:sqref>J28</xm:sqref>
        </x14:conditionalFormatting>
        <x14:conditionalFormatting xmlns:xm="http://schemas.microsoft.com/office/excel/2006/main">
          <x14:cfRule type="cellIs" priority="631" operator="equal" id="{30581C87-2FCA-4FB2-81BA-39E42C599AD2}">
            <xm:f>tbl_choices!$D$7</xm:f>
            <x14:dxf>
              <font>
                <color theme="0"/>
              </font>
              <fill>
                <patternFill>
                  <bgColor rgb="FF757575"/>
                </patternFill>
              </fill>
            </x14:dxf>
          </x14:cfRule>
          <x14:cfRule type="cellIs" priority="632" operator="equal" id="{E8BAEBA0-EE66-4059-817A-B78BB35A0E76}">
            <xm:f>tbl_choices!$C$9</xm:f>
            <x14:dxf>
              <font>
                <b/>
                <i val="0"/>
                <color theme="0"/>
              </font>
              <fill>
                <patternFill>
                  <bgColor rgb="FFFF0000"/>
                </patternFill>
              </fill>
            </x14:dxf>
          </x14:cfRule>
          <x14:cfRule type="cellIs" priority="633" operator="equal" id="{92C996F1-44CE-4BBB-B97B-CEB099A65EAA}">
            <xm:f>tbl_choices!$C$8</xm:f>
            <x14:dxf>
              <font>
                <b/>
                <i val="0"/>
                <color theme="0"/>
              </font>
              <fill>
                <patternFill>
                  <bgColor rgb="FFFFC000"/>
                </patternFill>
              </fill>
            </x14:dxf>
          </x14:cfRule>
          <x14:cfRule type="cellIs" priority="634" operator="equal" id="{A92A019C-62C7-4C4E-AD2A-1FFC2BDC2ACA}">
            <xm:f>tbl_choices!$C$7</xm:f>
            <x14:dxf>
              <font>
                <b/>
                <i val="0"/>
                <color theme="0"/>
              </font>
              <fill>
                <patternFill>
                  <bgColor rgb="FF70AD47"/>
                </patternFill>
              </fill>
            </x14:dxf>
          </x14:cfRule>
          <xm:sqref>J33</xm:sqref>
        </x14:conditionalFormatting>
        <x14:conditionalFormatting xmlns:xm="http://schemas.microsoft.com/office/excel/2006/main">
          <x14:cfRule type="cellIs" priority="627" operator="equal" id="{E521D084-BC70-4E4A-870B-3859E0B92003}">
            <xm:f>tbl_choices!$D$7</xm:f>
            <x14:dxf>
              <font>
                <color theme="0"/>
              </font>
              <fill>
                <patternFill>
                  <bgColor rgb="FF757575"/>
                </patternFill>
              </fill>
            </x14:dxf>
          </x14:cfRule>
          <x14:cfRule type="cellIs" priority="628" operator="equal" id="{534A36B1-8045-49F8-ACAE-C04B1B4B9109}">
            <xm:f>tbl_choices!$C$9</xm:f>
            <x14:dxf>
              <font>
                <b/>
                <i val="0"/>
                <color theme="0"/>
              </font>
              <fill>
                <patternFill>
                  <bgColor rgb="FFFF0000"/>
                </patternFill>
              </fill>
            </x14:dxf>
          </x14:cfRule>
          <x14:cfRule type="cellIs" priority="629" operator="equal" id="{00578581-21E2-4E91-B832-52D55F36AD51}">
            <xm:f>tbl_choices!$C$8</xm:f>
            <x14:dxf>
              <font>
                <b/>
                <i val="0"/>
                <color theme="0"/>
              </font>
              <fill>
                <patternFill>
                  <bgColor rgb="FFFFC000"/>
                </patternFill>
              </fill>
            </x14:dxf>
          </x14:cfRule>
          <x14:cfRule type="cellIs" priority="630" operator="equal" id="{D73D5081-30A5-4623-8CB6-83A04B0ACF76}">
            <xm:f>tbl_choices!$C$7</xm:f>
            <x14:dxf>
              <font>
                <b/>
                <i val="0"/>
                <color theme="0"/>
              </font>
              <fill>
                <patternFill>
                  <bgColor rgb="FF70AD47"/>
                </patternFill>
              </fill>
            </x14:dxf>
          </x14:cfRule>
          <xm:sqref>J34:J37</xm:sqref>
        </x14:conditionalFormatting>
        <x14:conditionalFormatting xmlns:xm="http://schemas.microsoft.com/office/excel/2006/main">
          <x14:cfRule type="cellIs" priority="583" operator="equal" id="{52D6A05E-C6EB-4C96-A7C8-7CA809512595}">
            <xm:f>tbl_choices!$D$7</xm:f>
            <x14:dxf>
              <font>
                <color theme="0"/>
              </font>
              <fill>
                <patternFill>
                  <bgColor rgb="FF757575"/>
                </patternFill>
              </fill>
            </x14:dxf>
          </x14:cfRule>
          <x14:cfRule type="cellIs" priority="584" operator="equal" id="{F706C268-EB3C-4975-8288-FE6907DE071F}">
            <xm:f>tbl_choices!$C$9</xm:f>
            <x14:dxf>
              <font>
                <b/>
                <i val="0"/>
                <color theme="0"/>
              </font>
              <fill>
                <patternFill>
                  <bgColor rgb="FFFF0000"/>
                </patternFill>
              </fill>
            </x14:dxf>
          </x14:cfRule>
          <x14:cfRule type="cellIs" priority="585" operator="equal" id="{2BC1A1BE-124C-4146-B5C0-E42B795F7FC1}">
            <xm:f>tbl_choices!$C$8</xm:f>
            <x14:dxf>
              <font>
                <b/>
                <i val="0"/>
                <color theme="0"/>
              </font>
              <fill>
                <patternFill>
                  <bgColor rgb="FFFFC000"/>
                </patternFill>
              </fill>
            </x14:dxf>
          </x14:cfRule>
          <x14:cfRule type="cellIs" priority="586" operator="equal" id="{B6D0A02E-B0D0-437C-AA51-02EC19FBA09B}">
            <xm:f>tbl_choices!$C$7</xm:f>
            <x14:dxf>
              <font>
                <b/>
                <i val="0"/>
                <color theme="0"/>
              </font>
              <fill>
                <patternFill>
                  <bgColor rgb="FF70AD47"/>
                </patternFill>
              </fill>
            </x14:dxf>
          </x14:cfRule>
          <xm:sqref>J40</xm:sqref>
        </x14:conditionalFormatting>
        <x14:conditionalFormatting xmlns:xm="http://schemas.microsoft.com/office/excel/2006/main">
          <x14:cfRule type="cellIs" priority="579" operator="equal" id="{6142D879-4ADC-4F21-8C60-80F05114B840}">
            <xm:f>tbl_choices!$D$7</xm:f>
            <x14:dxf>
              <font>
                <color theme="0"/>
              </font>
              <fill>
                <patternFill>
                  <bgColor rgb="FF757575"/>
                </patternFill>
              </fill>
            </x14:dxf>
          </x14:cfRule>
          <x14:cfRule type="cellIs" priority="580" operator="equal" id="{41439B51-729B-4705-8AE0-BE579CA10E82}">
            <xm:f>tbl_choices!$C$9</xm:f>
            <x14:dxf>
              <font>
                <b/>
                <i val="0"/>
                <color theme="0"/>
              </font>
              <fill>
                <patternFill>
                  <bgColor rgb="FFFF0000"/>
                </patternFill>
              </fill>
            </x14:dxf>
          </x14:cfRule>
          <x14:cfRule type="cellIs" priority="581" operator="equal" id="{636F98E5-09C6-4928-ACF3-02CE5D954B76}">
            <xm:f>tbl_choices!$C$8</xm:f>
            <x14:dxf>
              <font>
                <b/>
                <i val="0"/>
                <color theme="0"/>
              </font>
              <fill>
                <patternFill>
                  <bgColor rgb="FFFFC000"/>
                </patternFill>
              </fill>
            </x14:dxf>
          </x14:cfRule>
          <x14:cfRule type="cellIs" priority="582" operator="equal" id="{A46EB2D2-861C-4EEE-9C49-7CDA0A100864}">
            <xm:f>tbl_choices!$C$7</xm:f>
            <x14:dxf>
              <font>
                <b/>
                <i val="0"/>
                <color theme="0"/>
              </font>
              <fill>
                <patternFill>
                  <bgColor rgb="FF70AD47"/>
                </patternFill>
              </fill>
            </x14:dxf>
          </x14:cfRule>
          <xm:sqref>J41</xm:sqref>
        </x14:conditionalFormatting>
        <x14:conditionalFormatting xmlns:xm="http://schemas.microsoft.com/office/excel/2006/main">
          <x14:cfRule type="cellIs" priority="575" operator="equal" id="{210BF4C9-6E2D-4E46-B4E6-019CC6E5B8D0}">
            <xm:f>tbl_choices!$D$7</xm:f>
            <x14:dxf>
              <font>
                <color theme="0"/>
              </font>
              <fill>
                <patternFill>
                  <bgColor rgb="FF757575"/>
                </patternFill>
              </fill>
            </x14:dxf>
          </x14:cfRule>
          <x14:cfRule type="cellIs" priority="576" operator="equal" id="{D66B0A5D-7E51-4E24-A57C-7B30BD61BB7D}">
            <xm:f>tbl_choices!$C$9</xm:f>
            <x14:dxf>
              <font>
                <b/>
                <i val="0"/>
                <color theme="0"/>
              </font>
              <fill>
                <patternFill>
                  <bgColor rgb="FFFF0000"/>
                </patternFill>
              </fill>
            </x14:dxf>
          </x14:cfRule>
          <x14:cfRule type="cellIs" priority="577" operator="equal" id="{6E79BEA0-F75B-4959-B7DB-EC0D46C232CB}">
            <xm:f>tbl_choices!$C$8</xm:f>
            <x14:dxf>
              <font>
                <b/>
                <i val="0"/>
                <color theme="0"/>
              </font>
              <fill>
                <patternFill>
                  <bgColor rgb="FFFFC000"/>
                </patternFill>
              </fill>
            </x14:dxf>
          </x14:cfRule>
          <x14:cfRule type="cellIs" priority="578" operator="equal" id="{CE03A76A-C84D-4836-AA6F-D575D9B8248E}">
            <xm:f>tbl_choices!$C$7</xm:f>
            <x14:dxf>
              <font>
                <b/>
                <i val="0"/>
                <color theme="0"/>
              </font>
              <fill>
                <patternFill>
                  <bgColor rgb="FF70AD47"/>
                </patternFill>
              </fill>
            </x14:dxf>
          </x14:cfRule>
          <xm:sqref>J39</xm:sqref>
        </x14:conditionalFormatting>
        <x14:conditionalFormatting xmlns:xm="http://schemas.microsoft.com/office/excel/2006/main">
          <x14:cfRule type="cellIs" priority="531" operator="equal" id="{B0DB5251-3453-4D38-BDDC-6D18C4E3D5DB}">
            <xm:f>tbl_choices!$D$7</xm:f>
            <x14:dxf>
              <font>
                <color theme="0"/>
              </font>
              <fill>
                <patternFill>
                  <bgColor rgb="FF757575"/>
                </patternFill>
              </fill>
            </x14:dxf>
          </x14:cfRule>
          <x14:cfRule type="cellIs" priority="532" operator="equal" id="{AB75D55B-F067-4A5F-9117-6DECF6B7214C}">
            <xm:f>tbl_choices!$C$9</xm:f>
            <x14:dxf>
              <font>
                <b/>
                <i val="0"/>
                <color theme="0"/>
              </font>
              <fill>
                <patternFill>
                  <bgColor rgb="FFFF0000"/>
                </patternFill>
              </fill>
            </x14:dxf>
          </x14:cfRule>
          <x14:cfRule type="cellIs" priority="533" operator="equal" id="{5C13A6DE-9DDC-4CEC-9BA0-A2B544C2EB02}">
            <xm:f>tbl_choices!$C$8</xm:f>
            <x14:dxf>
              <font>
                <b/>
                <i val="0"/>
                <color theme="0"/>
              </font>
              <fill>
                <patternFill>
                  <bgColor rgb="FFFFC000"/>
                </patternFill>
              </fill>
            </x14:dxf>
          </x14:cfRule>
          <x14:cfRule type="cellIs" priority="534" operator="equal" id="{C00FD472-4547-4464-A696-F697262CE971}">
            <xm:f>tbl_choices!$C$7</xm:f>
            <x14:dxf>
              <font>
                <b/>
                <i val="0"/>
                <color theme="0"/>
              </font>
              <fill>
                <patternFill>
                  <bgColor rgb="FF70AD47"/>
                </patternFill>
              </fill>
            </x14:dxf>
          </x14:cfRule>
          <xm:sqref>J45:J46</xm:sqref>
        </x14:conditionalFormatting>
        <x14:conditionalFormatting xmlns:xm="http://schemas.microsoft.com/office/excel/2006/main">
          <x14:cfRule type="cellIs" priority="527" operator="equal" id="{6F9B182C-4E31-4F32-8C0C-3D3212639867}">
            <xm:f>tbl_choices!$D$7</xm:f>
            <x14:dxf>
              <font>
                <color theme="0"/>
              </font>
              <fill>
                <patternFill>
                  <bgColor rgb="FF757575"/>
                </patternFill>
              </fill>
            </x14:dxf>
          </x14:cfRule>
          <x14:cfRule type="cellIs" priority="528" operator="equal" id="{3708C2B7-B41B-42D7-A528-5807AC53CCBE}">
            <xm:f>tbl_choices!$C$9</xm:f>
            <x14:dxf>
              <font>
                <b/>
                <i val="0"/>
                <color theme="0"/>
              </font>
              <fill>
                <patternFill>
                  <bgColor rgb="FFFF0000"/>
                </patternFill>
              </fill>
            </x14:dxf>
          </x14:cfRule>
          <x14:cfRule type="cellIs" priority="529" operator="equal" id="{1CCAA0D9-31EC-4362-9C75-7A5683F4CB53}">
            <xm:f>tbl_choices!$C$8</xm:f>
            <x14:dxf>
              <font>
                <b/>
                <i val="0"/>
                <color theme="0"/>
              </font>
              <fill>
                <patternFill>
                  <bgColor rgb="FFFFC000"/>
                </patternFill>
              </fill>
            </x14:dxf>
          </x14:cfRule>
          <x14:cfRule type="cellIs" priority="530" operator="equal" id="{905DAB7C-7763-453A-9101-A07658828F8A}">
            <xm:f>tbl_choices!$C$7</xm:f>
            <x14:dxf>
              <font>
                <b/>
                <i val="0"/>
                <color theme="0"/>
              </font>
              <fill>
                <patternFill>
                  <bgColor rgb="FF70AD47"/>
                </patternFill>
              </fill>
            </x14:dxf>
          </x14:cfRule>
          <xm:sqref>J44</xm:sqref>
        </x14:conditionalFormatting>
        <x14:conditionalFormatting xmlns:xm="http://schemas.microsoft.com/office/excel/2006/main">
          <x14:cfRule type="cellIs" priority="438" operator="equal" id="{782BD0BB-D748-4B88-ADE5-0F89D68ED253}">
            <xm:f>tbl_choices!$D$7</xm:f>
            <x14:dxf>
              <font>
                <color theme="0"/>
              </font>
              <fill>
                <patternFill>
                  <bgColor rgb="FF757575"/>
                </patternFill>
              </fill>
            </x14:dxf>
          </x14:cfRule>
          <x14:cfRule type="cellIs" priority="439" operator="equal" id="{F7578DF5-D855-4E78-9F5C-4D83715BFF87}">
            <xm:f>tbl_choices!$C$9</xm:f>
            <x14:dxf>
              <font>
                <b/>
                <i val="0"/>
                <color theme="0"/>
              </font>
              <fill>
                <patternFill>
                  <bgColor rgb="FFFF0000"/>
                </patternFill>
              </fill>
            </x14:dxf>
          </x14:cfRule>
          <x14:cfRule type="cellIs" priority="440" operator="equal" id="{3F0B1B3D-58D3-4113-B33C-DCCE428B9A8D}">
            <xm:f>tbl_choices!$C$8</xm:f>
            <x14:dxf>
              <font>
                <b/>
                <i val="0"/>
                <color theme="0"/>
              </font>
              <fill>
                <patternFill>
                  <bgColor rgb="FFFFC000"/>
                </patternFill>
              </fill>
            </x14:dxf>
          </x14:cfRule>
          <x14:cfRule type="cellIs" priority="441" operator="equal" id="{6A300CA0-0E5E-47B6-AC84-61EA5E2325AD}">
            <xm:f>tbl_choices!$C$7</xm:f>
            <x14:dxf>
              <font>
                <b/>
                <i val="0"/>
                <color theme="0"/>
              </font>
              <fill>
                <patternFill>
                  <bgColor rgb="FF70AD47"/>
                </patternFill>
              </fill>
            </x14:dxf>
          </x14:cfRule>
          <xm:sqref>J16</xm:sqref>
        </x14:conditionalFormatting>
        <x14:conditionalFormatting xmlns:xm="http://schemas.microsoft.com/office/excel/2006/main">
          <x14:cfRule type="cellIs" priority="429" operator="equal" id="{B5ECBA81-6D63-41F8-9E98-283C34CBD4C2}">
            <xm:f>tbl_choices!$D$7</xm:f>
            <x14:dxf>
              <font>
                <color theme="0"/>
              </font>
              <fill>
                <patternFill>
                  <bgColor rgb="FF757575"/>
                </patternFill>
              </fill>
            </x14:dxf>
          </x14:cfRule>
          <x14:cfRule type="cellIs" priority="430" operator="equal" id="{A0E2CA23-3BE2-4050-9B04-B27578364C36}">
            <xm:f>tbl_choices!$C$9</xm:f>
            <x14:dxf>
              <font>
                <b/>
                <i val="0"/>
                <color theme="0"/>
              </font>
              <fill>
                <patternFill>
                  <bgColor rgb="FFFF0000"/>
                </patternFill>
              </fill>
            </x14:dxf>
          </x14:cfRule>
          <x14:cfRule type="cellIs" priority="431" operator="equal" id="{6169EB49-5ADD-4999-8DFF-4B876A770E53}">
            <xm:f>tbl_choices!$C$8</xm:f>
            <x14:dxf>
              <font>
                <b/>
                <i val="0"/>
                <color theme="0"/>
              </font>
              <fill>
                <patternFill>
                  <bgColor rgb="FFFFC000"/>
                </patternFill>
              </fill>
            </x14:dxf>
          </x14:cfRule>
          <x14:cfRule type="cellIs" priority="432" operator="equal" id="{920A770F-6FEE-449C-AB53-73C2D5ACA24D}">
            <xm:f>tbl_choices!$C$7</xm:f>
            <x14:dxf>
              <font>
                <b/>
                <i val="0"/>
                <color theme="0"/>
              </font>
              <fill>
                <patternFill>
                  <bgColor rgb="FF70AD47"/>
                </patternFill>
              </fill>
            </x14:dxf>
          </x14:cfRule>
          <xm:sqref>J18:J24</xm:sqref>
        </x14:conditionalFormatting>
        <x14:conditionalFormatting xmlns:xm="http://schemas.microsoft.com/office/excel/2006/main">
          <x14:cfRule type="cellIs" priority="411" operator="equal" id="{6C5488E7-7ADA-4A79-8B2A-8568DA85324C}">
            <xm:f>tbl_choices!$D$7</xm:f>
            <x14:dxf>
              <font>
                <color theme="0"/>
              </font>
              <fill>
                <patternFill>
                  <bgColor rgb="FF757575"/>
                </patternFill>
              </fill>
            </x14:dxf>
          </x14:cfRule>
          <x14:cfRule type="cellIs" priority="412" operator="equal" id="{07B22A18-6F51-470A-9B83-EA63F8726955}">
            <xm:f>tbl_choices!$C$9</xm:f>
            <x14:dxf>
              <font>
                <b/>
                <i val="0"/>
                <color theme="0"/>
              </font>
              <fill>
                <patternFill>
                  <bgColor rgb="FFFF0000"/>
                </patternFill>
              </fill>
            </x14:dxf>
          </x14:cfRule>
          <x14:cfRule type="cellIs" priority="413" operator="equal" id="{D5A0458F-BC1C-4E5A-88FC-87F96C7A7908}">
            <xm:f>tbl_choices!$C$8</xm:f>
            <x14:dxf>
              <font>
                <b/>
                <i val="0"/>
                <color theme="0"/>
              </font>
              <fill>
                <patternFill>
                  <bgColor rgb="FFFFC000"/>
                </patternFill>
              </fill>
            </x14:dxf>
          </x14:cfRule>
          <x14:cfRule type="cellIs" priority="414" operator="equal" id="{69328C5C-5C44-4F5A-B9B8-F9A7905D4C91}">
            <xm:f>tbl_choices!$C$7</xm:f>
            <x14:dxf>
              <font>
                <b/>
                <i val="0"/>
                <color theme="0"/>
              </font>
              <fill>
                <patternFill>
                  <bgColor rgb="FF70AD47"/>
                </patternFill>
              </fill>
            </x14:dxf>
          </x14:cfRule>
          <xm:sqref>J25</xm:sqref>
        </x14:conditionalFormatting>
        <x14:conditionalFormatting xmlns:xm="http://schemas.microsoft.com/office/excel/2006/main">
          <x14:cfRule type="cellIs" priority="389" operator="equal" id="{56610E2B-5414-486B-8134-5E0A61474C80}">
            <xm:f>tbl_choices!$D$7</xm:f>
            <x14:dxf>
              <font>
                <color theme="0"/>
              </font>
              <fill>
                <patternFill>
                  <bgColor rgb="FF757575"/>
                </patternFill>
              </fill>
            </x14:dxf>
          </x14:cfRule>
          <x14:cfRule type="cellIs" priority="390" operator="equal" id="{B04D8B22-5768-4A2C-A91C-A0FF6B1943AB}">
            <xm:f>tbl_choices!$C$9</xm:f>
            <x14:dxf>
              <font>
                <b/>
                <i val="0"/>
                <color theme="0"/>
              </font>
              <fill>
                <patternFill>
                  <bgColor rgb="FFFF0000"/>
                </patternFill>
              </fill>
            </x14:dxf>
          </x14:cfRule>
          <x14:cfRule type="cellIs" priority="391" operator="equal" id="{61ACE1C8-5244-4A3D-803E-8BF1709743C7}">
            <xm:f>tbl_choices!$C$8</xm:f>
            <x14:dxf>
              <font>
                <b/>
                <i val="0"/>
                <color theme="0"/>
              </font>
              <fill>
                <patternFill>
                  <bgColor rgb="FFFFC000"/>
                </patternFill>
              </fill>
            </x14:dxf>
          </x14:cfRule>
          <x14:cfRule type="cellIs" priority="392" operator="equal" id="{238E763D-8903-465B-BD2D-18811F2713C4}">
            <xm:f>tbl_choices!$C$7</xm:f>
            <x14:dxf>
              <font>
                <b/>
                <i val="0"/>
                <color theme="0"/>
              </font>
              <fill>
                <patternFill>
                  <bgColor rgb="FF70AD47"/>
                </patternFill>
              </fill>
            </x14:dxf>
          </x14:cfRule>
          <xm:sqref>J32</xm:sqref>
        </x14:conditionalFormatting>
        <x14:conditionalFormatting xmlns:xm="http://schemas.microsoft.com/office/excel/2006/main">
          <x14:cfRule type="cellIs" priority="330" operator="equal" id="{D1319607-7A57-41C6-B781-105EC93FE852}">
            <xm:f>tbl_choices!$D$7</xm:f>
            <x14:dxf>
              <font>
                <color theme="0"/>
              </font>
              <fill>
                <patternFill>
                  <bgColor rgb="FF757575"/>
                </patternFill>
              </fill>
            </x14:dxf>
          </x14:cfRule>
          <x14:cfRule type="cellIs" priority="331" operator="equal" id="{A0C09514-3D33-4C5E-B92F-8A2083F0BEE7}">
            <xm:f>tbl_choices!$C$9</xm:f>
            <x14:dxf>
              <font>
                <b/>
                <i val="0"/>
                <color theme="0"/>
              </font>
              <fill>
                <patternFill>
                  <bgColor rgb="FFFF0000"/>
                </patternFill>
              </fill>
            </x14:dxf>
          </x14:cfRule>
          <x14:cfRule type="cellIs" priority="332" operator="equal" id="{904D147D-9967-4875-BC3D-EB8B4C4806E9}">
            <xm:f>tbl_choices!$C$8</xm:f>
            <x14:dxf>
              <font>
                <b/>
                <i val="0"/>
                <color theme="0"/>
              </font>
              <fill>
                <patternFill>
                  <bgColor rgb="FFFFC000"/>
                </patternFill>
              </fill>
            </x14:dxf>
          </x14:cfRule>
          <x14:cfRule type="cellIs" priority="333" operator="equal" id="{3599998C-3D28-4934-BE9D-A3FC3EA839C2}">
            <xm:f>tbl_choices!$C$7</xm:f>
            <x14:dxf>
              <font>
                <b/>
                <i val="0"/>
                <color theme="0"/>
              </font>
              <fill>
                <patternFill>
                  <bgColor rgb="FF70AD47"/>
                </patternFill>
              </fill>
            </x14:dxf>
          </x14:cfRule>
          <xm:sqref>J17</xm:sqref>
        </x14:conditionalFormatting>
        <x14:conditionalFormatting xmlns:xm="http://schemas.microsoft.com/office/excel/2006/main">
          <x14:cfRule type="cellIs" priority="326" operator="equal" id="{71075DAF-931C-4A4E-B755-5A33262ACB34}">
            <xm:f>tbl_choices!$D$7</xm:f>
            <x14:dxf>
              <font>
                <color theme="0"/>
              </font>
              <fill>
                <patternFill>
                  <bgColor rgb="FF757575"/>
                </patternFill>
              </fill>
            </x14:dxf>
          </x14:cfRule>
          <x14:cfRule type="cellIs" priority="327" operator="equal" id="{BCFC575F-64AD-437E-89A9-5C7E1110F507}">
            <xm:f>tbl_choices!$C$9</xm:f>
            <x14:dxf>
              <font>
                <b/>
                <i val="0"/>
                <color theme="0"/>
              </font>
              <fill>
                <patternFill>
                  <bgColor rgb="FFFF0000"/>
                </patternFill>
              </fill>
            </x14:dxf>
          </x14:cfRule>
          <x14:cfRule type="cellIs" priority="328" operator="equal" id="{A2FB54C0-4726-4C45-9CC5-13C705392117}">
            <xm:f>tbl_choices!$C$8</xm:f>
            <x14:dxf>
              <font>
                <b/>
                <i val="0"/>
                <color theme="0"/>
              </font>
              <fill>
                <patternFill>
                  <bgColor rgb="FFFFC000"/>
                </patternFill>
              </fill>
            </x14:dxf>
          </x14:cfRule>
          <x14:cfRule type="cellIs" priority="329" operator="equal" id="{549D93C6-AC23-4BDA-B185-6007508A6060}">
            <xm:f>tbl_choices!$C$7</xm:f>
            <x14:dxf>
              <font>
                <b/>
                <i val="0"/>
                <color theme="0"/>
              </font>
              <fill>
                <patternFill>
                  <bgColor rgb="FF70AD47"/>
                </patternFill>
              </fill>
            </x14:dxf>
          </x14:cfRule>
          <xm:sqref>J68</xm:sqref>
        </x14:conditionalFormatting>
        <x14:conditionalFormatting xmlns:xm="http://schemas.microsoft.com/office/excel/2006/main">
          <x14:cfRule type="cellIs" priority="317" operator="equal" id="{CC5F425F-122D-4564-88E3-E7692CB90889}">
            <xm:f>tbl_choices!$D$7</xm:f>
            <x14:dxf>
              <font>
                <color theme="0"/>
              </font>
              <fill>
                <patternFill>
                  <bgColor rgb="FF757575"/>
                </patternFill>
              </fill>
            </x14:dxf>
          </x14:cfRule>
          <x14:cfRule type="cellIs" priority="318" operator="equal" id="{FB8E1A47-2108-40A7-983C-BF555E4135A9}">
            <xm:f>tbl_choices!$C$9</xm:f>
            <x14:dxf>
              <font>
                <b/>
                <i val="0"/>
                <color theme="0"/>
              </font>
              <fill>
                <patternFill>
                  <bgColor rgb="FFFF0000"/>
                </patternFill>
              </fill>
            </x14:dxf>
          </x14:cfRule>
          <x14:cfRule type="cellIs" priority="319" operator="equal" id="{868BED07-EFE0-4F1C-8204-1BB6D28D2D30}">
            <xm:f>tbl_choices!$C$8</xm:f>
            <x14:dxf>
              <font>
                <b/>
                <i val="0"/>
                <color theme="0"/>
              </font>
              <fill>
                <patternFill>
                  <bgColor rgb="FFFFC000"/>
                </patternFill>
              </fill>
            </x14:dxf>
          </x14:cfRule>
          <x14:cfRule type="cellIs" priority="320" operator="equal" id="{77BA6C58-380F-42C7-ACF8-2476E4510E8D}">
            <xm:f>tbl_choices!$C$7</xm:f>
            <x14:dxf>
              <font>
                <b/>
                <i val="0"/>
                <color theme="0"/>
              </font>
              <fill>
                <patternFill>
                  <bgColor rgb="FF70AD47"/>
                </patternFill>
              </fill>
            </x14:dxf>
          </x14:cfRule>
          <xm:sqref>J70</xm:sqref>
        </x14:conditionalFormatting>
        <x14:conditionalFormatting xmlns:xm="http://schemas.microsoft.com/office/excel/2006/main">
          <x14:cfRule type="cellIs" priority="308" operator="equal" id="{BDDCAAA4-5557-412E-A762-817E3CBAB4CC}">
            <xm:f>tbl_choices!$D$7</xm:f>
            <x14:dxf>
              <font>
                <color theme="0"/>
              </font>
              <fill>
                <patternFill>
                  <bgColor rgb="FF757575"/>
                </patternFill>
              </fill>
            </x14:dxf>
          </x14:cfRule>
          <x14:cfRule type="cellIs" priority="309" operator="equal" id="{1C16C618-919A-4E20-80E9-B959ADE31568}">
            <xm:f>tbl_choices!$C$9</xm:f>
            <x14:dxf>
              <font>
                <b/>
                <i val="0"/>
                <color theme="0"/>
              </font>
              <fill>
                <patternFill>
                  <bgColor rgb="FFFF0000"/>
                </patternFill>
              </fill>
            </x14:dxf>
          </x14:cfRule>
          <x14:cfRule type="cellIs" priority="310" operator="equal" id="{A16F60C7-1419-46E9-AFE3-152CAA5394EF}">
            <xm:f>tbl_choices!$C$8</xm:f>
            <x14:dxf>
              <font>
                <b/>
                <i val="0"/>
                <color theme="0"/>
              </font>
              <fill>
                <patternFill>
                  <bgColor rgb="FFFFC000"/>
                </patternFill>
              </fill>
            </x14:dxf>
          </x14:cfRule>
          <x14:cfRule type="cellIs" priority="311" operator="equal" id="{A1B87F85-AFF9-4D72-85E4-A2128A240E35}">
            <xm:f>tbl_choices!$C$7</xm:f>
            <x14:dxf>
              <font>
                <b/>
                <i val="0"/>
                <color theme="0"/>
              </font>
              <fill>
                <patternFill>
                  <bgColor rgb="FF70AD47"/>
                </patternFill>
              </fill>
            </x14:dxf>
          </x14:cfRule>
          <xm:sqref>J67</xm:sqref>
        </x14:conditionalFormatting>
        <x14:conditionalFormatting xmlns:xm="http://schemas.microsoft.com/office/excel/2006/main">
          <x14:cfRule type="cellIs" priority="240" operator="equal" id="{D8F86B8C-7274-4675-8B05-0429F3032B76}">
            <xm:f>tbl_choices!$D$7</xm:f>
            <x14:dxf>
              <font>
                <color theme="0"/>
              </font>
              <fill>
                <patternFill>
                  <bgColor rgb="FF757575"/>
                </patternFill>
              </fill>
            </x14:dxf>
          </x14:cfRule>
          <x14:cfRule type="cellIs" priority="241" operator="equal" id="{A7538EFE-59B1-44E4-AE24-8E153AB776A9}">
            <xm:f>tbl_choices!$C$9</xm:f>
            <x14:dxf>
              <font>
                <b/>
                <i val="0"/>
                <color theme="0"/>
              </font>
              <fill>
                <patternFill>
                  <bgColor rgb="FFFF0000"/>
                </patternFill>
              </fill>
            </x14:dxf>
          </x14:cfRule>
          <x14:cfRule type="cellIs" priority="242" operator="equal" id="{3F38A01D-6D11-46EF-AA9B-71AA9302B1D3}">
            <xm:f>tbl_choices!$C$8</xm:f>
            <x14:dxf>
              <font>
                <b/>
                <i val="0"/>
                <color theme="0"/>
              </font>
              <fill>
                <patternFill>
                  <bgColor rgb="FFFFC000"/>
                </patternFill>
              </fill>
            </x14:dxf>
          </x14:cfRule>
          <x14:cfRule type="cellIs" priority="243" operator="equal" id="{4B356DC1-55F9-495B-A71D-B5C4260A8BEB}">
            <xm:f>tbl_choices!$C$7</xm:f>
            <x14:dxf>
              <font>
                <b/>
                <i val="0"/>
                <color theme="0"/>
              </font>
              <fill>
                <patternFill>
                  <bgColor rgb="FF70AD47"/>
                </patternFill>
              </fill>
            </x14:dxf>
          </x14:cfRule>
          <xm:sqref>J11</xm:sqref>
        </x14:conditionalFormatting>
        <x14:conditionalFormatting xmlns:xm="http://schemas.microsoft.com/office/excel/2006/main">
          <x14:cfRule type="cellIs" priority="221" operator="equal" id="{558180D9-F07B-4B64-8EDA-BB9ECCDAEDA9}">
            <xm:f>tbl_choices!$D$7</xm:f>
            <x14:dxf>
              <font>
                <color theme="0"/>
              </font>
              <fill>
                <patternFill>
                  <bgColor rgb="FF757575"/>
                </patternFill>
              </fill>
            </x14:dxf>
          </x14:cfRule>
          <x14:cfRule type="cellIs" priority="222" operator="equal" id="{1F6BD7C9-ADEC-4A14-82AB-0B72C4E0A32F}">
            <xm:f>tbl_choices!$C$9</xm:f>
            <x14:dxf>
              <font>
                <b/>
                <i val="0"/>
                <color theme="0"/>
              </font>
              <fill>
                <patternFill>
                  <bgColor rgb="FFFF0000"/>
                </patternFill>
              </fill>
            </x14:dxf>
          </x14:cfRule>
          <x14:cfRule type="cellIs" priority="223" operator="equal" id="{801C39D2-E299-4639-8D5B-6043A8758D9A}">
            <xm:f>tbl_choices!$C$8</xm:f>
            <x14:dxf>
              <font>
                <b/>
                <i val="0"/>
                <color theme="0"/>
              </font>
              <fill>
                <patternFill>
                  <bgColor rgb="FFFFC000"/>
                </patternFill>
              </fill>
            </x14:dxf>
          </x14:cfRule>
          <x14:cfRule type="cellIs" priority="224" operator="equal" id="{506A2CD6-1CDC-421D-AD8E-50EE7896CB08}">
            <xm:f>tbl_choices!$C$7</xm:f>
            <x14:dxf>
              <font>
                <b/>
                <i val="0"/>
                <color theme="0"/>
              </font>
              <fill>
                <patternFill>
                  <bgColor rgb="FF70AD47"/>
                </patternFill>
              </fill>
            </x14:dxf>
          </x14:cfRule>
          <xm:sqref>J27</xm:sqref>
        </x14:conditionalFormatting>
        <x14:conditionalFormatting xmlns:xm="http://schemas.microsoft.com/office/excel/2006/main">
          <x14:cfRule type="cellIs" priority="212" operator="equal" id="{38FD59FA-7239-4899-9199-E7251E87F248}">
            <xm:f>tbl_choices!$D$7</xm:f>
            <x14:dxf>
              <font>
                <color theme="0"/>
              </font>
              <fill>
                <patternFill>
                  <bgColor rgb="FF757575"/>
                </patternFill>
              </fill>
            </x14:dxf>
          </x14:cfRule>
          <x14:cfRule type="cellIs" priority="213" operator="equal" id="{A26A3E59-0298-4E0F-877E-6622DDE2C1E9}">
            <xm:f>tbl_choices!$C$9</xm:f>
            <x14:dxf>
              <font>
                <b/>
                <i val="0"/>
                <color theme="0"/>
              </font>
              <fill>
                <patternFill>
                  <bgColor rgb="FFFF0000"/>
                </patternFill>
              </fill>
            </x14:dxf>
          </x14:cfRule>
          <x14:cfRule type="cellIs" priority="214" operator="equal" id="{2791D3DC-139C-46A9-911F-B52710AE43B2}">
            <xm:f>tbl_choices!$C$8</xm:f>
            <x14:dxf>
              <font>
                <b/>
                <i val="0"/>
                <color theme="0"/>
              </font>
              <fill>
                <patternFill>
                  <bgColor rgb="FFFFC000"/>
                </patternFill>
              </fill>
            </x14:dxf>
          </x14:cfRule>
          <x14:cfRule type="cellIs" priority="215" operator="equal" id="{F9EC1A20-BBCA-401C-B093-50D356CD1D0D}">
            <xm:f>tbl_choices!$C$7</xm:f>
            <x14:dxf>
              <font>
                <b/>
                <i val="0"/>
                <color theme="0"/>
              </font>
              <fill>
                <patternFill>
                  <bgColor rgb="FF70AD47"/>
                </patternFill>
              </fill>
            </x14:dxf>
          </x14:cfRule>
          <xm:sqref>J26</xm:sqref>
        </x14:conditionalFormatting>
        <x14:conditionalFormatting xmlns:xm="http://schemas.microsoft.com/office/excel/2006/main">
          <x14:cfRule type="cellIs" priority="203" operator="equal" id="{9A2AB3BA-D8A0-40D2-B837-A0BDDDBF510B}">
            <xm:f>tbl_choices!$D$7</xm:f>
            <x14:dxf>
              <font>
                <color theme="0"/>
              </font>
              <fill>
                <patternFill>
                  <bgColor rgb="FF757575"/>
                </patternFill>
              </fill>
            </x14:dxf>
          </x14:cfRule>
          <x14:cfRule type="cellIs" priority="204" operator="equal" id="{27660743-E741-438B-9E55-EC4AF075E22C}">
            <xm:f>tbl_choices!$C$9</xm:f>
            <x14:dxf>
              <font>
                <b/>
                <i val="0"/>
                <color theme="0"/>
              </font>
              <fill>
                <patternFill>
                  <bgColor rgb="FFFF0000"/>
                </patternFill>
              </fill>
            </x14:dxf>
          </x14:cfRule>
          <x14:cfRule type="cellIs" priority="205" operator="equal" id="{D66C1431-9AE1-4F9A-A279-0C87888E7A35}">
            <xm:f>tbl_choices!$C$8</xm:f>
            <x14:dxf>
              <font>
                <b/>
                <i val="0"/>
                <color theme="0"/>
              </font>
              <fill>
                <patternFill>
                  <bgColor rgb="FFFFC000"/>
                </patternFill>
              </fill>
            </x14:dxf>
          </x14:cfRule>
          <x14:cfRule type="cellIs" priority="206" operator="equal" id="{F984CAB7-C8D1-4342-9C68-6CB5DA373058}">
            <xm:f>tbl_choices!$C$7</xm:f>
            <x14:dxf>
              <font>
                <b/>
                <i val="0"/>
                <color theme="0"/>
              </font>
              <fill>
                <patternFill>
                  <bgColor rgb="FF70AD47"/>
                </patternFill>
              </fill>
            </x14:dxf>
          </x14:cfRule>
          <xm:sqref>J38</xm:sqref>
        </x14:conditionalFormatting>
        <x14:conditionalFormatting xmlns:xm="http://schemas.microsoft.com/office/excel/2006/main">
          <x14:cfRule type="cellIs" priority="194" operator="equal" id="{EB01E42D-22E6-48E7-AD4D-F4B7C452C3E6}">
            <xm:f>tbl_choices!$D$7</xm:f>
            <x14:dxf>
              <font>
                <color theme="0"/>
              </font>
              <fill>
                <patternFill>
                  <bgColor rgb="FF757575"/>
                </patternFill>
              </fill>
            </x14:dxf>
          </x14:cfRule>
          <x14:cfRule type="cellIs" priority="195" operator="equal" id="{3B242E5C-F0D5-4948-A7C7-BB2B84EEC3FA}">
            <xm:f>tbl_choices!$C$9</xm:f>
            <x14:dxf>
              <font>
                <b/>
                <i val="0"/>
                <color theme="0"/>
              </font>
              <fill>
                <patternFill>
                  <bgColor rgb="FFFF0000"/>
                </patternFill>
              </fill>
            </x14:dxf>
          </x14:cfRule>
          <x14:cfRule type="cellIs" priority="196" operator="equal" id="{B03D9DCA-AF39-42F0-AC65-3380CA6D6D4F}">
            <xm:f>tbl_choices!$C$8</xm:f>
            <x14:dxf>
              <font>
                <b/>
                <i val="0"/>
                <color theme="0"/>
              </font>
              <fill>
                <patternFill>
                  <bgColor rgb="FFFFC000"/>
                </patternFill>
              </fill>
            </x14:dxf>
          </x14:cfRule>
          <x14:cfRule type="cellIs" priority="197" operator="equal" id="{878C015F-3564-41FD-A9F2-FC3E4AA41CC2}">
            <xm:f>tbl_choices!$C$7</xm:f>
            <x14:dxf>
              <font>
                <b/>
                <i val="0"/>
                <color theme="0"/>
              </font>
              <fill>
                <patternFill>
                  <bgColor rgb="FF70AD47"/>
                </patternFill>
              </fill>
            </x14:dxf>
          </x14:cfRule>
          <xm:sqref>J42:J43</xm:sqref>
        </x14:conditionalFormatting>
        <x14:conditionalFormatting xmlns:xm="http://schemas.microsoft.com/office/excel/2006/main">
          <x14:cfRule type="cellIs" priority="185" operator="equal" id="{BD27BD8D-AC68-41E8-AC5F-51EF8C6DC358}">
            <xm:f>tbl_choices!$D$7</xm:f>
            <x14:dxf>
              <font>
                <color theme="0"/>
              </font>
              <fill>
                <patternFill>
                  <bgColor rgb="FF757575"/>
                </patternFill>
              </fill>
            </x14:dxf>
          </x14:cfRule>
          <x14:cfRule type="cellIs" priority="186" operator="equal" id="{8658F70A-7EB4-4319-9D46-F76106A8D5F4}">
            <xm:f>tbl_choices!$C$9</xm:f>
            <x14:dxf>
              <font>
                <b/>
                <i val="0"/>
                <color theme="0"/>
              </font>
              <fill>
                <patternFill>
                  <bgColor rgb="FFFF0000"/>
                </patternFill>
              </fill>
            </x14:dxf>
          </x14:cfRule>
          <x14:cfRule type="cellIs" priority="187" operator="equal" id="{BCD589E1-D88F-4328-B0F8-D7820FAB252A}">
            <xm:f>tbl_choices!$C$8</xm:f>
            <x14:dxf>
              <font>
                <b/>
                <i val="0"/>
                <color theme="0"/>
              </font>
              <fill>
                <patternFill>
                  <bgColor rgb="FFFFC000"/>
                </patternFill>
              </fill>
            </x14:dxf>
          </x14:cfRule>
          <x14:cfRule type="cellIs" priority="188" operator="equal" id="{00A842C2-94C9-467B-9DF4-83975C7D4B9C}">
            <xm:f>tbl_choices!$C$7</xm:f>
            <x14:dxf>
              <font>
                <b/>
                <i val="0"/>
                <color theme="0"/>
              </font>
              <fill>
                <patternFill>
                  <bgColor rgb="FF70AD47"/>
                </patternFill>
              </fill>
            </x14:dxf>
          </x14:cfRule>
          <xm:sqref>J48:J49</xm:sqref>
        </x14:conditionalFormatting>
        <x14:conditionalFormatting xmlns:xm="http://schemas.microsoft.com/office/excel/2006/main">
          <x14:cfRule type="cellIs" priority="181" operator="equal" id="{D68500BD-2527-4F34-9C35-8F6E0F2DF75A}">
            <xm:f>tbl_choices!$D$7</xm:f>
            <x14:dxf>
              <font>
                <color theme="0"/>
              </font>
              <fill>
                <patternFill>
                  <bgColor rgb="FF757575"/>
                </patternFill>
              </fill>
            </x14:dxf>
          </x14:cfRule>
          <x14:cfRule type="cellIs" priority="182" operator="equal" id="{2FE479BE-5A6E-4000-9BB4-DB32419B7E79}">
            <xm:f>tbl_choices!$C$9</xm:f>
            <x14:dxf>
              <font>
                <b/>
                <i val="0"/>
                <color theme="0"/>
              </font>
              <fill>
                <patternFill>
                  <bgColor rgb="FFFF0000"/>
                </patternFill>
              </fill>
            </x14:dxf>
          </x14:cfRule>
          <x14:cfRule type="cellIs" priority="183" operator="equal" id="{8181AE47-A3D2-4181-8A3E-19B4ADDAB584}">
            <xm:f>tbl_choices!$C$8</xm:f>
            <x14:dxf>
              <font>
                <b/>
                <i val="0"/>
                <color theme="0"/>
              </font>
              <fill>
                <patternFill>
                  <bgColor rgb="FFFFC000"/>
                </patternFill>
              </fill>
            </x14:dxf>
          </x14:cfRule>
          <x14:cfRule type="cellIs" priority="184" operator="equal" id="{8707BD03-4DDF-4389-88C0-4D11B99E4321}">
            <xm:f>tbl_choices!$C$7</xm:f>
            <x14:dxf>
              <font>
                <b/>
                <i val="0"/>
                <color theme="0"/>
              </font>
              <fill>
                <patternFill>
                  <bgColor rgb="FF70AD47"/>
                </patternFill>
              </fill>
            </x14:dxf>
          </x14:cfRule>
          <xm:sqref>J47</xm:sqref>
        </x14:conditionalFormatting>
        <x14:conditionalFormatting xmlns:xm="http://schemas.microsoft.com/office/excel/2006/main">
          <x14:cfRule type="cellIs" priority="167" operator="equal" id="{60F170C0-A6F6-4930-ADC1-476748FE603C}">
            <xm:f>tbl_choices!$D$7</xm:f>
            <x14:dxf>
              <font>
                <color theme="0"/>
              </font>
              <fill>
                <patternFill>
                  <bgColor rgb="FF757575"/>
                </patternFill>
              </fill>
            </x14:dxf>
          </x14:cfRule>
          <x14:cfRule type="cellIs" priority="168" operator="equal" id="{650CE369-A056-4034-B8DE-FBCF4901E421}">
            <xm:f>tbl_choices!$C$9</xm:f>
            <x14:dxf>
              <font>
                <b/>
                <i val="0"/>
                <color theme="0"/>
              </font>
              <fill>
                <patternFill>
                  <bgColor rgb="FFFF0000"/>
                </patternFill>
              </fill>
            </x14:dxf>
          </x14:cfRule>
          <x14:cfRule type="cellIs" priority="169" operator="equal" id="{6E4FE221-D30B-45CB-B6E3-DA968DF4AAEB}">
            <xm:f>tbl_choices!$C$8</xm:f>
            <x14:dxf>
              <font>
                <b/>
                <i val="0"/>
                <color theme="0"/>
              </font>
              <fill>
                <patternFill>
                  <bgColor rgb="FFFFC000"/>
                </patternFill>
              </fill>
            </x14:dxf>
          </x14:cfRule>
          <x14:cfRule type="cellIs" priority="170" operator="equal" id="{AFDA8F90-B3A0-4F58-A648-DB3A6AB4E97D}">
            <xm:f>tbl_choices!$C$7</xm:f>
            <x14:dxf>
              <font>
                <b/>
                <i val="0"/>
                <color theme="0"/>
              </font>
              <fill>
                <patternFill>
                  <bgColor rgb="FF70AD47"/>
                </patternFill>
              </fill>
            </x14:dxf>
          </x14:cfRule>
          <xm:sqref>K50:L51</xm:sqref>
        </x14:conditionalFormatting>
        <x14:conditionalFormatting xmlns:xm="http://schemas.microsoft.com/office/excel/2006/main">
          <x14:cfRule type="cellIs" priority="163" operator="equal" id="{F31F910B-1CDB-48DE-8ED0-C03FC6667C44}">
            <xm:f>tbl_choices!$D$7</xm:f>
            <x14:dxf>
              <font>
                <color theme="0"/>
              </font>
              <fill>
                <patternFill>
                  <bgColor rgb="FF757575"/>
                </patternFill>
              </fill>
            </x14:dxf>
          </x14:cfRule>
          <x14:cfRule type="cellIs" priority="164" operator="equal" id="{3D044736-3388-4F56-A09F-440A61A3E3F9}">
            <xm:f>tbl_choices!$C$9</xm:f>
            <x14:dxf>
              <font>
                <b/>
                <i val="0"/>
                <color theme="0"/>
              </font>
              <fill>
                <patternFill>
                  <bgColor rgb="FFFF0000"/>
                </patternFill>
              </fill>
            </x14:dxf>
          </x14:cfRule>
          <x14:cfRule type="cellIs" priority="165" operator="equal" id="{EF4EC87F-23B8-484C-8AF5-BA0F149495C1}">
            <xm:f>tbl_choices!$C$8</xm:f>
            <x14:dxf>
              <font>
                <b/>
                <i val="0"/>
                <color theme="0"/>
              </font>
              <fill>
                <patternFill>
                  <bgColor rgb="FFFFC000"/>
                </patternFill>
              </fill>
            </x14:dxf>
          </x14:cfRule>
          <x14:cfRule type="cellIs" priority="166" operator="equal" id="{BF45AE0E-5D40-459B-9056-4F45600BF894}">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9" operator="equal" id="{DD76E86E-2A8F-4AB5-AC86-E17246D71525}">
            <xm:f>tbl_choices!$D$7</xm:f>
            <x14:dxf>
              <font>
                <color theme="0"/>
              </font>
              <fill>
                <patternFill>
                  <bgColor rgb="FF757575"/>
                </patternFill>
              </fill>
            </x14:dxf>
          </x14:cfRule>
          <x14:cfRule type="cellIs" priority="160" operator="equal" id="{3A92C74C-72D7-4FB4-8B89-13C8022C558A}">
            <xm:f>tbl_choices!$C$9</xm:f>
            <x14:dxf>
              <font>
                <b/>
                <i val="0"/>
                <color theme="0"/>
              </font>
              <fill>
                <patternFill>
                  <bgColor rgb="FFFF0000"/>
                </patternFill>
              </fill>
            </x14:dxf>
          </x14:cfRule>
          <x14:cfRule type="cellIs" priority="161" operator="equal" id="{FABBA7E8-80E8-425C-AAC6-12DDDEFD6967}">
            <xm:f>tbl_choices!$C$8</xm:f>
            <x14:dxf>
              <font>
                <b/>
                <i val="0"/>
                <color theme="0"/>
              </font>
              <fill>
                <patternFill>
                  <bgColor rgb="FFFFC000"/>
                </patternFill>
              </fill>
            </x14:dxf>
          </x14:cfRule>
          <x14:cfRule type="cellIs" priority="162" operator="equal" id="{C9613F7A-9B04-4532-BE0E-352307698546}">
            <xm:f>tbl_choices!$C$7</xm:f>
            <x14:dxf>
              <font>
                <b/>
                <i val="0"/>
                <color theme="0"/>
              </font>
              <fill>
                <patternFill>
                  <bgColor rgb="FF70AD47"/>
                </patternFill>
              </fill>
            </x14:dxf>
          </x14:cfRule>
          <xm:sqref>J50</xm:sqref>
        </x14:conditionalFormatting>
        <x14:conditionalFormatting xmlns:xm="http://schemas.microsoft.com/office/excel/2006/main">
          <x14:cfRule type="cellIs" priority="145" operator="equal" id="{4DC1FB57-2578-4985-9A6B-CB9C1026A167}">
            <xm:f>tbl_choices!$D$7</xm:f>
            <x14:dxf>
              <font>
                <color theme="0"/>
              </font>
              <fill>
                <patternFill>
                  <bgColor rgb="FF757575"/>
                </patternFill>
              </fill>
            </x14:dxf>
          </x14:cfRule>
          <x14:cfRule type="cellIs" priority="146" operator="equal" id="{C1F816CF-3874-4427-81D2-8BF3BC9AAD9F}">
            <xm:f>tbl_choices!$C$9</xm:f>
            <x14:dxf>
              <font>
                <b/>
                <i val="0"/>
                <color theme="0"/>
              </font>
              <fill>
                <patternFill>
                  <bgColor rgb="FFFF0000"/>
                </patternFill>
              </fill>
            </x14:dxf>
          </x14:cfRule>
          <x14:cfRule type="cellIs" priority="147" operator="equal" id="{7186354E-3F9A-45A2-87C8-25BE48ECB00C}">
            <xm:f>tbl_choices!$C$8</xm:f>
            <x14:dxf>
              <font>
                <b/>
                <i val="0"/>
                <color theme="0"/>
              </font>
              <fill>
                <patternFill>
                  <bgColor rgb="FFFFC000"/>
                </patternFill>
              </fill>
            </x14:dxf>
          </x14:cfRule>
          <x14:cfRule type="cellIs" priority="148" operator="equal" id="{09D86A27-D4FF-44EC-A844-06C10A6CE9C6}">
            <xm:f>tbl_choices!$C$7</xm:f>
            <x14:dxf>
              <font>
                <b/>
                <i val="0"/>
                <color theme="0"/>
              </font>
              <fill>
                <patternFill>
                  <bgColor rgb="FF70AD47"/>
                </patternFill>
              </fill>
            </x14:dxf>
          </x14:cfRule>
          <xm:sqref>K52:L53</xm:sqref>
        </x14:conditionalFormatting>
        <x14:conditionalFormatting xmlns:xm="http://schemas.microsoft.com/office/excel/2006/main">
          <x14:cfRule type="cellIs" priority="141" operator="equal" id="{9FF75542-A116-4EBF-9ABF-E169617C2B31}">
            <xm:f>tbl_choices!$D$7</xm:f>
            <x14:dxf>
              <font>
                <color theme="0"/>
              </font>
              <fill>
                <patternFill>
                  <bgColor rgb="FF757575"/>
                </patternFill>
              </fill>
            </x14:dxf>
          </x14:cfRule>
          <x14:cfRule type="cellIs" priority="142" operator="equal" id="{60EE337E-220F-43DA-BD0B-F463F46B2637}">
            <xm:f>tbl_choices!$C$9</xm:f>
            <x14:dxf>
              <font>
                <b/>
                <i val="0"/>
                <color theme="0"/>
              </font>
              <fill>
                <patternFill>
                  <bgColor rgb="FFFF0000"/>
                </patternFill>
              </fill>
            </x14:dxf>
          </x14:cfRule>
          <x14:cfRule type="cellIs" priority="143" operator="equal" id="{90BA9B86-D138-4E61-BA13-48897B97EEB2}">
            <xm:f>tbl_choices!$C$8</xm:f>
            <x14:dxf>
              <font>
                <b/>
                <i val="0"/>
                <color theme="0"/>
              </font>
              <fill>
                <patternFill>
                  <bgColor rgb="FFFFC000"/>
                </patternFill>
              </fill>
            </x14:dxf>
          </x14:cfRule>
          <x14:cfRule type="cellIs" priority="144" operator="equal" id="{9CA2B4B9-6BC7-48DF-AFAD-C45B2E6B0F8D}">
            <xm:f>tbl_choices!$C$7</xm:f>
            <x14:dxf>
              <font>
                <b/>
                <i val="0"/>
                <color theme="0"/>
              </font>
              <fill>
                <patternFill>
                  <bgColor rgb="FF70AD47"/>
                </patternFill>
              </fill>
            </x14:dxf>
          </x14:cfRule>
          <xm:sqref>J53</xm:sqref>
        </x14:conditionalFormatting>
        <x14:conditionalFormatting xmlns:xm="http://schemas.microsoft.com/office/excel/2006/main">
          <x14:cfRule type="cellIs" priority="137" operator="equal" id="{A885F7CE-98A9-4066-8114-350BB0DC2681}">
            <xm:f>tbl_choices!$D$7</xm:f>
            <x14:dxf>
              <font>
                <color theme="0"/>
              </font>
              <fill>
                <patternFill>
                  <bgColor rgb="FF757575"/>
                </patternFill>
              </fill>
            </x14:dxf>
          </x14:cfRule>
          <x14:cfRule type="cellIs" priority="138" operator="equal" id="{545B9955-4314-49C2-B44C-ED75D852A7E3}">
            <xm:f>tbl_choices!$C$9</xm:f>
            <x14:dxf>
              <font>
                <b/>
                <i val="0"/>
                <color theme="0"/>
              </font>
              <fill>
                <patternFill>
                  <bgColor rgb="FFFF0000"/>
                </patternFill>
              </fill>
            </x14:dxf>
          </x14:cfRule>
          <x14:cfRule type="cellIs" priority="139" operator="equal" id="{61A8A7CB-E19A-4969-B6D0-9E6CDC4A8628}">
            <xm:f>tbl_choices!$C$8</xm:f>
            <x14:dxf>
              <font>
                <b/>
                <i val="0"/>
                <color theme="0"/>
              </font>
              <fill>
                <patternFill>
                  <bgColor rgb="FFFFC000"/>
                </patternFill>
              </fill>
            </x14:dxf>
          </x14:cfRule>
          <x14:cfRule type="cellIs" priority="140" operator="equal" id="{A3344637-8FDB-49A5-84B1-E3BC4703F12B}">
            <xm:f>tbl_choices!$C$7</xm:f>
            <x14:dxf>
              <font>
                <b/>
                <i val="0"/>
                <color theme="0"/>
              </font>
              <fill>
                <patternFill>
                  <bgColor rgb="FF70AD47"/>
                </patternFill>
              </fill>
            </x14:dxf>
          </x14:cfRule>
          <xm:sqref>J52</xm:sqref>
        </x14:conditionalFormatting>
        <x14:conditionalFormatting xmlns:xm="http://schemas.microsoft.com/office/excel/2006/main">
          <x14:cfRule type="cellIs" priority="123" operator="equal" id="{AEC41B42-1A74-4FC6-B74E-605DBE33F755}">
            <xm:f>tbl_choices!$D$7</xm:f>
            <x14:dxf>
              <font>
                <color theme="0"/>
              </font>
              <fill>
                <patternFill>
                  <bgColor rgb="FF757575"/>
                </patternFill>
              </fill>
            </x14:dxf>
          </x14:cfRule>
          <x14:cfRule type="cellIs" priority="124" operator="equal" id="{6BD424F0-D0A1-404B-84B8-244A01CCD9C6}">
            <xm:f>tbl_choices!$C$9</xm:f>
            <x14:dxf>
              <font>
                <b/>
                <i val="0"/>
                <color theme="0"/>
              </font>
              <fill>
                <patternFill>
                  <bgColor rgb="FFFF0000"/>
                </patternFill>
              </fill>
            </x14:dxf>
          </x14:cfRule>
          <x14:cfRule type="cellIs" priority="125" operator="equal" id="{5E231F1C-856B-4F38-A61D-0F01A35FB1D6}">
            <xm:f>tbl_choices!$C$8</xm:f>
            <x14:dxf>
              <font>
                <b/>
                <i val="0"/>
                <color theme="0"/>
              </font>
              <fill>
                <patternFill>
                  <bgColor rgb="FFFFC000"/>
                </patternFill>
              </fill>
            </x14:dxf>
          </x14:cfRule>
          <x14:cfRule type="cellIs" priority="126" operator="equal" id="{A8CDAF7D-0EFD-49A3-8408-6042683FD869}">
            <xm:f>tbl_choices!$C$7</xm:f>
            <x14:dxf>
              <font>
                <b/>
                <i val="0"/>
                <color theme="0"/>
              </font>
              <fill>
                <patternFill>
                  <bgColor rgb="FF70AD47"/>
                </patternFill>
              </fill>
            </x14:dxf>
          </x14:cfRule>
          <xm:sqref>J54</xm:sqref>
        </x14:conditionalFormatting>
        <x14:conditionalFormatting xmlns:xm="http://schemas.microsoft.com/office/excel/2006/main">
          <x14:cfRule type="cellIs" priority="55" operator="equal" id="{C46B4D87-3B9A-49F9-A885-A9906554DBCE}">
            <xm:f>tbl_choices!$D$7</xm:f>
            <x14:dxf>
              <font>
                <color theme="0"/>
              </font>
              <fill>
                <patternFill>
                  <bgColor rgb="FF757575"/>
                </patternFill>
              </fill>
            </x14:dxf>
          </x14:cfRule>
          <x14:cfRule type="cellIs" priority="56" operator="equal" id="{21A95101-9DE3-4876-A3A5-165B28EE6189}">
            <xm:f>tbl_choices!$C$9</xm:f>
            <x14:dxf>
              <font>
                <b/>
                <i val="0"/>
                <color theme="0"/>
              </font>
              <fill>
                <patternFill>
                  <bgColor rgb="FFFF0000"/>
                </patternFill>
              </fill>
            </x14:dxf>
          </x14:cfRule>
          <x14:cfRule type="cellIs" priority="57" operator="equal" id="{9D9CAEC6-E639-4CE3-9615-CE98F6E96D0B}">
            <xm:f>tbl_choices!$C$8</xm:f>
            <x14:dxf>
              <font>
                <b/>
                <i val="0"/>
                <color theme="0"/>
              </font>
              <fill>
                <patternFill>
                  <bgColor rgb="FFFFC000"/>
                </patternFill>
              </fill>
            </x14:dxf>
          </x14:cfRule>
          <x14:cfRule type="cellIs" priority="58" operator="equal" id="{45E31DC1-C981-4651-81B7-930CA28427D5}">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9" operator="equal" id="{7B3A44DC-A2E7-4E74-9F6E-B0C0DBBEB1CA}">
            <xm:f>tbl_choices!$D$7</xm:f>
            <x14:dxf>
              <font>
                <color theme="0"/>
              </font>
              <fill>
                <patternFill>
                  <bgColor rgb="FF757575"/>
                </patternFill>
              </fill>
            </x14:dxf>
          </x14:cfRule>
          <x14:cfRule type="cellIs" priority="110" operator="equal" id="{CDF992FB-F436-438D-8C4D-F25D6F33D430}">
            <xm:f>tbl_choices!$C$9</xm:f>
            <x14:dxf>
              <font>
                <b/>
                <i val="0"/>
                <color theme="0"/>
              </font>
              <fill>
                <patternFill>
                  <bgColor rgb="FFFF0000"/>
                </patternFill>
              </fill>
            </x14:dxf>
          </x14:cfRule>
          <x14:cfRule type="cellIs" priority="111" operator="equal" id="{D98D6330-D521-4C25-9979-1C9A95297C90}">
            <xm:f>tbl_choices!$C$8</xm:f>
            <x14:dxf>
              <font>
                <b/>
                <i val="0"/>
                <color theme="0"/>
              </font>
              <fill>
                <patternFill>
                  <bgColor rgb="FFFFC000"/>
                </patternFill>
              </fill>
            </x14:dxf>
          </x14:cfRule>
          <x14:cfRule type="cellIs" priority="112" operator="equal" id="{BBCA1E06-AE2C-4905-9027-BFB89BAE923C}">
            <xm:f>tbl_choices!$C$7</xm:f>
            <x14:dxf>
              <font>
                <b/>
                <i val="0"/>
                <color theme="0"/>
              </font>
              <fill>
                <patternFill>
                  <bgColor rgb="FF70AD47"/>
                </patternFill>
              </fill>
            </x14:dxf>
          </x14:cfRule>
          <xm:sqref>J56:J57</xm:sqref>
        </x14:conditionalFormatting>
        <x14:conditionalFormatting xmlns:xm="http://schemas.microsoft.com/office/excel/2006/main">
          <x14:cfRule type="cellIs" priority="105" operator="equal" id="{D4B9CAE1-F63F-481B-893C-C4954205EF30}">
            <xm:f>tbl_choices!$D$7</xm:f>
            <x14:dxf>
              <font>
                <color theme="0"/>
              </font>
              <fill>
                <patternFill>
                  <bgColor rgb="FF757575"/>
                </patternFill>
              </fill>
            </x14:dxf>
          </x14:cfRule>
          <x14:cfRule type="cellIs" priority="106" operator="equal" id="{BE47D950-DF4A-448F-9BED-0A33D2A4B6F9}">
            <xm:f>tbl_choices!$C$9</xm:f>
            <x14:dxf>
              <font>
                <b/>
                <i val="0"/>
                <color theme="0"/>
              </font>
              <fill>
                <patternFill>
                  <bgColor rgb="FFFF0000"/>
                </patternFill>
              </fill>
            </x14:dxf>
          </x14:cfRule>
          <x14:cfRule type="cellIs" priority="107" operator="equal" id="{A7E863CB-FA26-470F-B78B-E71E28FA7974}">
            <xm:f>tbl_choices!$C$8</xm:f>
            <x14:dxf>
              <font>
                <b/>
                <i val="0"/>
                <color theme="0"/>
              </font>
              <fill>
                <patternFill>
                  <bgColor rgb="FFFFC000"/>
                </patternFill>
              </fill>
            </x14:dxf>
          </x14:cfRule>
          <x14:cfRule type="cellIs" priority="108" operator="equal" id="{BB725884-2A88-41FD-90CE-4BAC52BF70AF}">
            <xm:f>tbl_choices!$C$7</xm:f>
            <x14:dxf>
              <font>
                <b/>
                <i val="0"/>
                <color theme="0"/>
              </font>
              <fill>
                <patternFill>
                  <bgColor rgb="FF70AD47"/>
                </patternFill>
              </fill>
            </x14:dxf>
          </x14:cfRule>
          <xm:sqref>J55</xm:sqref>
        </x14:conditionalFormatting>
        <x14:conditionalFormatting xmlns:xm="http://schemas.microsoft.com/office/excel/2006/main">
          <x14:cfRule type="cellIs" priority="82" operator="equal" id="{36278553-4D47-45EE-84C5-2AA6F7963A9F}">
            <xm:f>tbl_choices!$D$7</xm:f>
            <x14:dxf>
              <font>
                <color theme="0"/>
              </font>
              <fill>
                <patternFill>
                  <bgColor rgb="FF757575"/>
                </patternFill>
              </fill>
            </x14:dxf>
          </x14:cfRule>
          <x14:cfRule type="cellIs" priority="83" operator="equal" id="{34B45C1B-E07A-48CC-9988-E0A5F703EAE4}">
            <xm:f>tbl_choices!$C$9</xm:f>
            <x14:dxf>
              <font>
                <b/>
                <i val="0"/>
                <color theme="0"/>
              </font>
              <fill>
                <patternFill>
                  <bgColor rgb="FFFF0000"/>
                </patternFill>
              </fill>
            </x14:dxf>
          </x14:cfRule>
          <x14:cfRule type="cellIs" priority="84" operator="equal" id="{65EAF245-E652-4D00-BF8F-6762610665B4}">
            <xm:f>tbl_choices!$C$8</xm:f>
            <x14:dxf>
              <font>
                <b/>
                <i val="0"/>
                <color theme="0"/>
              </font>
              <fill>
                <patternFill>
                  <bgColor rgb="FFFFC000"/>
                </patternFill>
              </fill>
            </x14:dxf>
          </x14:cfRule>
          <x14:cfRule type="cellIs" priority="85" operator="equal" id="{303B9EB0-3C73-4146-A2C0-670BCE605EF2}">
            <xm:f>tbl_choices!$C$7</xm:f>
            <x14:dxf>
              <font>
                <b/>
                <i val="0"/>
                <color theme="0"/>
              </font>
              <fill>
                <patternFill>
                  <bgColor rgb="FF70AD47"/>
                </patternFill>
              </fill>
            </x14:dxf>
          </x14:cfRule>
          <xm:sqref>J59</xm:sqref>
        </x14:conditionalFormatting>
        <x14:conditionalFormatting xmlns:xm="http://schemas.microsoft.com/office/excel/2006/main">
          <x14:cfRule type="cellIs" priority="78" operator="equal" id="{901F237D-250F-45D4-A146-3D9D9E00946A}">
            <xm:f>tbl_choices!$D$7</xm:f>
            <x14:dxf>
              <font>
                <color theme="0"/>
              </font>
              <fill>
                <patternFill>
                  <bgColor rgb="FF757575"/>
                </patternFill>
              </fill>
            </x14:dxf>
          </x14:cfRule>
          <x14:cfRule type="cellIs" priority="79" operator="equal" id="{6B6E5782-A039-42CC-9244-48AD9A5D8060}">
            <xm:f>tbl_choices!$C$9</xm:f>
            <x14:dxf>
              <font>
                <b/>
                <i val="0"/>
                <color theme="0"/>
              </font>
              <fill>
                <patternFill>
                  <bgColor rgb="FFFF0000"/>
                </patternFill>
              </fill>
            </x14:dxf>
          </x14:cfRule>
          <x14:cfRule type="cellIs" priority="80" operator="equal" id="{63DCE55E-CFDF-44FD-86A8-84456A30C589}">
            <xm:f>tbl_choices!$C$8</xm:f>
            <x14:dxf>
              <font>
                <b/>
                <i val="0"/>
                <color theme="0"/>
              </font>
              <fill>
                <patternFill>
                  <bgColor rgb="FFFFC000"/>
                </patternFill>
              </fill>
            </x14:dxf>
          </x14:cfRule>
          <x14:cfRule type="cellIs" priority="81" operator="equal" id="{82FB6803-3273-47AD-BA5B-81883E978C1D}">
            <xm:f>tbl_choices!$C$7</xm:f>
            <x14:dxf>
              <font>
                <b/>
                <i val="0"/>
                <color theme="0"/>
              </font>
              <fill>
                <patternFill>
                  <bgColor rgb="FF70AD47"/>
                </patternFill>
              </fill>
            </x14:dxf>
          </x14:cfRule>
          <xm:sqref>J58</xm:sqref>
        </x14:conditionalFormatting>
        <x14:conditionalFormatting xmlns:xm="http://schemas.microsoft.com/office/excel/2006/main">
          <x14:cfRule type="cellIs" priority="33" operator="equal" id="{C4A133CB-638F-4032-8195-EC802724C130}">
            <xm:f>tbl_choices!$D$7</xm:f>
            <x14:dxf>
              <font>
                <color theme="0"/>
              </font>
              <fill>
                <patternFill>
                  <bgColor rgb="FF757575"/>
                </patternFill>
              </fill>
            </x14:dxf>
          </x14:cfRule>
          <x14:cfRule type="cellIs" priority="34" operator="equal" id="{6CC919FB-DEBE-4920-A7DB-270DA75C7138}">
            <xm:f>tbl_choices!$C$9</xm:f>
            <x14:dxf>
              <font>
                <b/>
                <i val="0"/>
                <color theme="0"/>
              </font>
              <fill>
                <patternFill>
                  <bgColor rgb="FFFF0000"/>
                </patternFill>
              </fill>
            </x14:dxf>
          </x14:cfRule>
          <x14:cfRule type="cellIs" priority="35" operator="equal" id="{FA5A5823-01DD-4729-9347-5BD1503F8777}">
            <xm:f>tbl_choices!$C$8</xm:f>
            <x14:dxf>
              <font>
                <b/>
                <i val="0"/>
                <color theme="0"/>
              </font>
              <fill>
                <patternFill>
                  <bgColor rgb="FFFFC000"/>
                </patternFill>
              </fill>
            </x14:dxf>
          </x14:cfRule>
          <x14:cfRule type="cellIs" priority="36" operator="equal" id="{CC6C866E-55DC-4C42-8543-C6E997B05304}">
            <xm:f>tbl_choices!$C$7</xm:f>
            <x14:dxf>
              <font>
                <b/>
                <i val="0"/>
                <color theme="0"/>
              </font>
              <fill>
                <patternFill>
                  <bgColor rgb="FF70AD47"/>
                </patternFill>
              </fill>
            </x14:dxf>
          </x14:cfRule>
          <xm:sqref>J63:J66</xm:sqref>
        </x14:conditionalFormatting>
        <x14:conditionalFormatting xmlns:xm="http://schemas.microsoft.com/office/excel/2006/main">
          <x14:cfRule type="cellIs" priority="51" operator="equal" id="{0C341EA9-D803-4E2F-91EF-A148EF8B99CA}">
            <xm:f>tbl_choices!$D$7</xm:f>
            <x14:dxf>
              <font>
                <color theme="0"/>
              </font>
              <fill>
                <patternFill>
                  <bgColor rgb="FF757575"/>
                </patternFill>
              </fill>
            </x14:dxf>
          </x14:cfRule>
          <x14:cfRule type="cellIs" priority="52" operator="equal" id="{997BBA17-D02F-4A6B-8DFA-C58E6152FAD3}">
            <xm:f>tbl_choices!$C$9</xm:f>
            <x14:dxf>
              <font>
                <b/>
                <i val="0"/>
                <color theme="0"/>
              </font>
              <fill>
                <patternFill>
                  <bgColor rgb="FFFF0000"/>
                </patternFill>
              </fill>
            </x14:dxf>
          </x14:cfRule>
          <x14:cfRule type="cellIs" priority="53" operator="equal" id="{7FDB0295-2B0E-4606-AA4F-5B2D1653D6F0}">
            <xm:f>tbl_choices!$C$8</xm:f>
            <x14:dxf>
              <font>
                <b/>
                <i val="0"/>
                <color theme="0"/>
              </font>
              <fill>
                <patternFill>
                  <bgColor rgb="FFFFC000"/>
                </patternFill>
              </fill>
            </x14:dxf>
          </x14:cfRule>
          <x14:cfRule type="cellIs" priority="54" operator="equal" id="{51392756-8A72-4A57-AA24-2CD0A72416D2}">
            <xm:f>tbl_choices!$C$7</xm:f>
            <x14:dxf>
              <font>
                <b/>
                <i val="0"/>
                <color theme="0"/>
              </font>
              <fill>
                <patternFill>
                  <bgColor rgb="FF70AD47"/>
                </patternFill>
              </fill>
            </x14:dxf>
          </x14:cfRule>
          <xm:sqref>J62</xm:sqref>
        </x14:conditionalFormatting>
        <x14:conditionalFormatting xmlns:xm="http://schemas.microsoft.com/office/excel/2006/main">
          <x14:cfRule type="cellIs" priority="47" operator="equal" id="{BA48974B-9DD4-46FB-A84A-D7539F79B240}">
            <xm:f>tbl_choices!$D$7</xm:f>
            <x14:dxf>
              <font>
                <color theme="0"/>
              </font>
              <fill>
                <patternFill>
                  <bgColor rgb="FF757575"/>
                </patternFill>
              </fill>
            </x14:dxf>
          </x14:cfRule>
          <x14:cfRule type="cellIs" priority="48" operator="equal" id="{34EBE439-14EF-47EF-ACC5-850EFFFE0EFD}">
            <xm:f>tbl_choices!$C$9</xm:f>
            <x14:dxf>
              <font>
                <b/>
                <i val="0"/>
                <color theme="0"/>
              </font>
              <fill>
                <patternFill>
                  <bgColor rgb="FFFF0000"/>
                </patternFill>
              </fill>
            </x14:dxf>
          </x14:cfRule>
          <x14:cfRule type="cellIs" priority="49" operator="equal" id="{8752DF21-EC13-4D18-8F5B-2094D842AF09}">
            <xm:f>tbl_choices!$C$8</xm:f>
            <x14:dxf>
              <font>
                <b/>
                <i val="0"/>
                <color theme="0"/>
              </font>
              <fill>
                <patternFill>
                  <bgColor rgb="FFFFC000"/>
                </patternFill>
              </fill>
            </x14:dxf>
          </x14:cfRule>
          <x14:cfRule type="cellIs" priority="50" operator="equal" id="{7C409588-283E-4397-8E7B-B883C84FC98A}">
            <xm:f>tbl_choices!$C$7</xm:f>
            <x14:dxf>
              <font>
                <b/>
                <i val="0"/>
                <color theme="0"/>
              </font>
              <fill>
                <patternFill>
                  <bgColor rgb="FF70AD47"/>
                </patternFill>
              </fill>
            </x14:dxf>
          </x14:cfRule>
          <xm:sqref>J61</xm:sqref>
        </x14:conditionalFormatting>
        <x14:conditionalFormatting xmlns:xm="http://schemas.microsoft.com/office/excel/2006/main">
          <x14:cfRule type="cellIs" priority="6" operator="equal" id="{AAB82D21-E7FD-411C-97C3-DF454FF344DD}">
            <xm:f>tbl_choices!$D$7</xm:f>
            <x14:dxf>
              <font>
                <color theme="0"/>
              </font>
              <fill>
                <patternFill>
                  <bgColor rgb="FF757575"/>
                </patternFill>
              </fill>
            </x14:dxf>
          </x14:cfRule>
          <x14:cfRule type="cellIs" priority="7" operator="equal" id="{1B2CA045-C78D-4A94-A148-709DA3599B82}">
            <xm:f>tbl_choices!$C$9</xm:f>
            <x14:dxf>
              <font>
                <b/>
                <i val="0"/>
                <color theme="0"/>
              </font>
              <fill>
                <patternFill>
                  <bgColor rgb="FFFF0000"/>
                </patternFill>
              </fill>
            </x14:dxf>
          </x14:cfRule>
          <x14:cfRule type="cellIs" priority="8" operator="equal" id="{F0E6E38D-E12D-4267-9BEF-A701E85573AF}">
            <xm:f>tbl_choices!$C$8</xm:f>
            <x14:dxf>
              <font>
                <b/>
                <i val="0"/>
                <color theme="0"/>
              </font>
              <fill>
                <patternFill>
                  <bgColor rgb="FFFFC000"/>
                </patternFill>
              </fill>
            </x14:dxf>
          </x14:cfRule>
          <x14:cfRule type="cellIs" priority="9" operator="equal" id="{CD295FCD-1622-47A9-BC4E-69D10624AE07}">
            <xm:f>tbl_choices!$C$7</xm:f>
            <x14:dxf>
              <font>
                <b/>
                <i val="0"/>
                <color theme="0"/>
              </font>
              <fill>
                <patternFill>
                  <bgColor rgb="FF70AD47"/>
                </patternFill>
              </fill>
            </x14:dxf>
          </x14:cfRule>
          <xm:sqref>J71</xm:sqref>
        </x14:conditionalFormatting>
        <x14:conditionalFormatting xmlns:xm="http://schemas.microsoft.com/office/excel/2006/main">
          <x14:cfRule type="cellIs" priority="24" operator="equal" id="{13275465-334B-4F9D-9FA7-B4E56E0BCE77}">
            <xm:f>tbl_choices!$D$7</xm:f>
            <x14:dxf>
              <font>
                <color theme="0"/>
              </font>
              <fill>
                <patternFill>
                  <bgColor rgb="FF757575"/>
                </patternFill>
              </fill>
            </x14:dxf>
          </x14:cfRule>
          <x14:cfRule type="cellIs" priority="25" operator="equal" id="{1973B741-0E31-4572-8674-1D5B34D0D621}">
            <xm:f>tbl_choices!$C$9</xm:f>
            <x14:dxf>
              <font>
                <b/>
                <i val="0"/>
                <color theme="0"/>
              </font>
              <fill>
                <patternFill>
                  <bgColor rgb="FFFF0000"/>
                </patternFill>
              </fill>
            </x14:dxf>
          </x14:cfRule>
          <x14:cfRule type="cellIs" priority="26" operator="equal" id="{20F04056-6EF1-43B7-BCCA-E89285641B61}">
            <xm:f>tbl_choices!$C$8</xm:f>
            <x14:dxf>
              <font>
                <b/>
                <i val="0"/>
                <color theme="0"/>
              </font>
              <fill>
                <patternFill>
                  <bgColor rgb="FFFFC000"/>
                </patternFill>
              </fill>
            </x14:dxf>
          </x14:cfRule>
          <x14:cfRule type="cellIs" priority="27" operator="equal" id="{EDB1839F-21AE-4360-8355-29D1927B86E1}">
            <xm:f>tbl_choices!$C$7</xm:f>
            <x14:dxf>
              <font>
                <b/>
                <i val="0"/>
                <color theme="0"/>
              </font>
              <fill>
                <patternFill>
                  <bgColor rgb="FF70AD47"/>
                </patternFill>
              </fill>
            </x14:dxf>
          </x14:cfRule>
          <xm:sqref>J69</xm:sqref>
        </x14:conditionalFormatting>
        <x14:conditionalFormatting xmlns:xm="http://schemas.microsoft.com/office/excel/2006/main">
          <x14:cfRule type="cellIs" priority="15" operator="equal" id="{587F8285-9DE0-43B3-814F-363F76DF0DA9}">
            <xm:f>tbl_choices!$D$7</xm:f>
            <x14:dxf>
              <font>
                <color theme="0"/>
              </font>
              <fill>
                <patternFill>
                  <bgColor rgb="FF757575"/>
                </patternFill>
              </fill>
            </x14:dxf>
          </x14:cfRule>
          <x14:cfRule type="cellIs" priority="16" operator="equal" id="{FE0E636D-BC5C-4528-B04C-303EAEF49E28}">
            <xm:f>tbl_choices!$C$9</xm:f>
            <x14:dxf>
              <font>
                <b/>
                <i val="0"/>
                <color theme="0"/>
              </font>
              <fill>
                <patternFill>
                  <bgColor rgb="FFFF0000"/>
                </patternFill>
              </fill>
            </x14:dxf>
          </x14:cfRule>
          <x14:cfRule type="cellIs" priority="17" operator="equal" id="{31C7D82D-78E6-44DA-B846-F55BB73BD406}">
            <xm:f>tbl_choices!$C$8</xm:f>
            <x14:dxf>
              <font>
                <b/>
                <i val="0"/>
                <color theme="0"/>
              </font>
              <fill>
                <patternFill>
                  <bgColor rgb="FFFFC000"/>
                </patternFill>
              </fill>
            </x14:dxf>
          </x14:cfRule>
          <x14:cfRule type="cellIs" priority="18" operator="equal" id="{5C39D428-9CFD-4048-B45C-90D3352AF0B5}">
            <xm:f>tbl_choices!$C$7</xm:f>
            <x14:dxf>
              <font>
                <b/>
                <i val="0"/>
                <color theme="0"/>
              </font>
              <fill>
                <patternFill>
                  <bgColor rgb="FF70AD47"/>
                </patternFill>
              </fill>
            </x14:dxf>
          </x14:cfRule>
          <xm:sqref>J72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5"/>
  <sheetViews>
    <sheetView showGridLines="0" showRowColHeaders="0" rightToLeft="1" zoomScaleNormal="100" workbookViewId="0">
      <selection activeCell="C66" sqref="C66"/>
    </sheetView>
  </sheetViews>
  <sheetFormatPr defaultColWidth="8.81640625" defaultRowHeight="14" x14ac:dyDescent="0.3"/>
  <cols>
    <col min="1" max="1" width="8.1796875" style="6" customWidth="1"/>
    <col min="2" max="2" width="31.453125" style="6" customWidth="1"/>
    <col min="3" max="3" width="7.453125" style="6" customWidth="1"/>
    <col min="4" max="10" width="8.81640625" style="6"/>
    <col min="11" max="11" width="11.81640625" style="6" customWidth="1"/>
    <col min="12" max="12" width="8.81640625" style="6" customWidth="1"/>
    <col min="13" max="16384" width="8.81640625" style="6"/>
  </cols>
  <sheetData>
    <row r="1" spans="1:12" ht="25.5" customHeight="1" x14ac:dyDescent="0.3">
      <c r="A1" s="61"/>
      <c r="B1" s="296"/>
      <c r="C1" s="296"/>
      <c r="D1" s="296"/>
      <c r="E1" s="296"/>
      <c r="F1" s="296"/>
      <c r="G1" s="296"/>
      <c r="H1" s="296"/>
      <c r="I1" s="296"/>
      <c r="J1" s="296"/>
      <c r="K1" s="296"/>
      <c r="L1" s="50"/>
    </row>
    <row r="2" spans="1:12" ht="138" customHeight="1" x14ac:dyDescent="0.3">
      <c r="A2" s="62"/>
      <c r="B2" s="297"/>
      <c r="C2" s="297"/>
      <c r="D2" s="297"/>
      <c r="E2" s="297"/>
      <c r="F2" s="297"/>
      <c r="G2" s="297"/>
      <c r="H2" s="297"/>
      <c r="I2" s="297"/>
      <c r="J2" s="297"/>
      <c r="K2" s="297"/>
      <c r="L2" s="51"/>
    </row>
    <row r="3" spans="1:12" ht="25" customHeight="1" x14ac:dyDescent="0.75">
      <c r="A3" s="63"/>
      <c r="B3" s="300" t="s">
        <v>217</v>
      </c>
      <c r="C3" s="301"/>
      <c r="D3" s="301"/>
      <c r="E3" s="301"/>
      <c r="F3" s="301"/>
      <c r="G3" s="301"/>
      <c r="H3" s="301"/>
      <c r="I3" s="301"/>
      <c r="J3" s="301"/>
      <c r="K3" s="302"/>
      <c r="L3" s="64"/>
    </row>
    <row r="4" spans="1:12" ht="25" customHeight="1" x14ac:dyDescent="0.3">
      <c r="A4" s="63"/>
      <c r="B4" s="55"/>
      <c r="C4" s="55"/>
      <c r="D4" s="55"/>
      <c r="E4" s="55"/>
      <c r="F4" s="55"/>
      <c r="G4" s="55"/>
      <c r="H4" s="55"/>
      <c r="I4" s="55"/>
      <c r="J4" s="55"/>
      <c r="K4" s="55"/>
      <c r="L4" s="64"/>
    </row>
    <row r="5" spans="1:12" ht="25" customHeight="1" x14ac:dyDescent="0.3">
      <c r="A5" s="63"/>
      <c r="B5" s="55"/>
      <c r="C5" s="55"/>
      <c r="D5" s="55"/>
      <c r="E5" s="55"/>
      <c r="F5" s="55"/>
      <c r="G5" s="55"/>
      <c r="H5" s="55"/>
      <c r="I5" s="55"/>
      <c r="J5" s="55"/>
      <c r="K5" s="55"/>
      <c r="L5" s="64"/>
    </row>
    <row r="6" spans="1:12" ht="25" customHeight="1" x14ac:dyDescent="0.75">
      <c r="A6" s="63"/>
      <c r="B6" s="298" t="s">
        <v>7</v>
      </c>
      <c r="C6" s="299"/>
      <c r="D6" s="55"/>
      <c r="E6" s="55"/>
      <c r="F6" s="55"/>
      <c r="G6" s="55"/>
      <c r="H6" s="55"/>
      <c r="I6" s="55"/>
      <c r="J6" s="55"/>
      <c r="K6" s="55"/>
      <c r="L6" s="64"/>
    </row>
    <row r="7" spans="1:12" ht="25" customHeight="1" x14ac:dyDescent="0.5">
      <c r="A7" s="63"/>
      <c r="B7" s="126" t="s">
        <v>14</v>
      </c>
      <c r="C7" s="123">
        <f>SUM(C20,C43,C66)</f>
        <v>21</v>
      </c>
      <c r="D7" s="55"/>
      <c r="E7" s="55"/>
      <c r="F7" s="55"/>
      <c r="G7" s="55"/>
      <c r="H7" s="55"/>
      <c r="I7" s="55"/>
      <c r="J7" s="55"/>
      <c r="K7" s="55"/>
      <c r="L7" s="64"/>
    </row>
    <row r="8" spans="1:12" ht="25" customHeight="1" x14ac:dyDescent="0.5">
      <c r="A8" s="63"/>
      <c r="B8" s="126" t="s">
        <v>15</v>
      </c>
      <c r="C8" s="123">
        <f>SUM(C21,C44,C67)</f>
        <v>0</v>
      </c>
      <c r="D8" s="55"/>
      <c r="E8" s="55"/>
      <c r="F8" s="55"/>
      <c r="G8" s="55"/>
      <c r="H8" s="55"/>
      <c r="I8" s="55"/>
      <c r="J8" s="55"/>
      <c r="K8" s="55"/>
      <c r="L8" s="64"/>
    </row>
    <row r="9" spans="1:12" ht="25" customHeight="1" x14ac:dyDescent="0.5">
      <c r="A9" s="63"/>
      <c r="B9" s="126" t="s">
        <v>16</v>
      </c>
      <c r="C9" s="123">
        <f>SUM(C22,C45,C68)</f>
        <v>0</v>
      </c>
      <c r="D9" s="55"/>
      <c r="E9" s="55"/>
      <c r="F9" s="55"/>
      <c r="G9" s="55"/>
      <c r="H9" s="55"/>
      <c r="I9" s="55"/>
      <c r="J9" s="55"/>
      <c r="K9" s="55"/>
      <c r="L9" s="64"/>
    </row>
    <row r="10" spans="1:12" ht="25" customHeight="1" x14ac:dyDescent="0.5">
      <c r="A10" s="63"/>
      <c r="B10" s="126" t="s">
        <v>87</v>
      </c>
      <c r="C10" s="123">
        <f>SUM(C23,C46,C69)</f>
        <v>0</v>
      </c>
      <c r="D10" s="55"/>
      <c r="E10" s="55"/>
      <c r="F10" s="55"/>
      <c r="G10" s="55"/>
      <c r="H10" s="55"/>
      <c r="I10" s="55"/>
      <c r="J10" s="55"/>
      <c r="K10" s="55"/>
      <c r="L10" s="64"/>
    </row>
    <row r="11" spans="1:12" ht="25" customHeight="1" x14ac:dyDescent="0.3">
      <c r="A11" s="63"/>
      <c r="B11" s="55"/>
      <c r="C11" s="55"/>
      <c r="D11" s="55"/>
      <c r="E11" s="55"/>
      <c r="F11" s="55"/>
      <c r="G11" s="55"/>
      <c r="H11" s="55"/>
      <c r="I11" s="55"/>
      <c r="J11" s="55"/>
      <c r="K11" s="55"/>
      <c r="L11" s="64"/>
    </row>
    <row r="12" spans="1:12" ht="25" customHeight="1" x14ac:dyDescent="0.3">
      <c r="A12" s="63"/>
      <c r="B12" s="55"/>
      <c r="C12" s="55"/>
      <c r="D12" s="55"/>
      <c r="E12" s="55"/>
      <c r="F12" s="55"/>
      <c r="G12" s="55"/>
      <c r="H12" s="55"/>
      <c r="I12" s="55"/>
      <c r="J12" s="55"/>
      <c r="K12" s="55"/>
      <c r="L12" s="64"/>
    </row>
    <row r="13" spans="1:12" ht="25" customHeight="1" x14ac:dyDescent="0.3">
      <c r="A13" s="63"/>
      <c r="B13" s="55"/>
      <c r="C13" s="55"/>
      <c r="D13" s="55"/>
      <c r="E13" s="55"/>
      <c r="F13" s="55"/>
      <c r="G13" s="55"/>
      <c r="H13" s="55"/>
      <c r="I13" s="55"/>
      <c r="J13" s="55"/>
      <c r="K13" s="55"/>
      <c r="L13" s="64"/>
    </row>
    <row r="14" spans="1:12" ht="25" customHeight="1" x14ac:dyDescent="0.3">
      <c r="A14" s="63"/>
      <c r="B14" s="55"/>
      <c r="C14" s="55"/>
      <c r="D14" s="55"/>
      <c r="E14" s="55"/>
      <c r="F14" s="55"/>
      <c r="G14" s="55"/>
      <c r="H14" s="55"/>
      <c r="I14" s="55"/>
      <c r="J14" s="55"/>
      <c r="K14" s="55"/>
      <c r="L14" s="64"/>
    </row>
    <row r="15" spans="1:12" x14ac:dyDescent="0.3">
      <c r="A15" s="72"/>
      <c r="B15" s="72"/>
      <c r="C15" s="72"/>
      <c r="D15" s="72"/>
      <c r="E15" s="72"/>
      <c r="F15" s="72"/>
      <c r="G15" s="72"/>
      <c r="H15" s="72"/>
      <c r="I15" s="72"/>
      <c r="J15" s="72"/>
      <c r="K15" s="72"/>
      <c r="L15" s="72"/>
    </row>
    <row r="16" spans="1:12" x14ac:dyDescent="0.3">
      <c r="A16" s="71"/>
      <c r="B16" s="72"/>
      <c r="C16" s="72"/>
      <c r="D16" s="72"/>
      <c r="E16" s="72"/>
      <c r="F16" s="72"/>
      <c r="G16" s="72"/>
      <c r="H16" s="72"/>
      <c r="I16" s="72"/>
      <c r="J16" s="72"/>
      <c r="K16" s="72"/>
      <c r="L16" s="73"/>
    </row>
    <row r="17" spans="1:12" ht="27" customHeight="1" x14ac:dyDescent="0.75">
      <c r="A17" s="65"/>
      <c r="B17" s="303" t="s">
        <v>103</v>
      </c>
      <c r="C17" s="304"/>
      <c r="D17" s="304"/>
      <c r="E17" s="304"/>
      <c r="F17" s="304"/>
      <c r="G17" s="304"/>
      <c r="H17" s="304"/>
      <c r="I17" s="304"/>
      <c r="J17" s="304"/>
      <c r="K17" s="305"/>
      <c r="L17" s="66"/>
    </row>
    <row r="18" spans="1:12" x14ac:dyDescent="0.3">
      <c r="A18" s="65"/>
      <c r="B18" s="57"/>
      <c r="C18" s="57"/>
      <c r="D18" s="57"/>
      <c r="E18" s="57"/>
      <c r="F18" s="57"/>
      <c r="G18" s="57"/>
      <c r="H18" s="57"/>
      <c r="I18" s="57"/>
      <c r="J18" s="57"/>
      <c r="K18" s="57"/>
      <c r="L18" s="67"/>
    </row>
    <row r="19" spans="1:12" ht="24.5" x14ac:dyDescent="0.75">
      <c r="A19" s="65"/>
      <c r="B19" s="298" t="s">
        <v>7</v>
      </c>
      <c r="C19" s="299"/>
      <c r="D19" s="56"/>
      <c r="E19" s="56"/>
      <c r="F19" s="56"/>
      <c r="G19" s="56"/>
      <c r="H19" s="56"/>
      <c r="I19" s="56"/>
      <c r="J19" s="56"/>
      <c r="K19" s="56"/>
      <c r="L19" s="66"/>
    </row>
    <row r="20" spans="1:12" ht="25" customHeight="1" x14ac:dyDescent="0.5">
      <c r="A20" s="65"/>
      <c r="B20" s="126" t="s">
        <v>14</v>
      </c>
      <c r="C20" s="123">
        <f>COUNTIFS('حالة الالتزام بالضوابط '!I10:I25, tbl_choices!C7,'حالة الالتزام بالضوابط '!F10:F25,"أساسي")</f>
        <v>4</v>
      </c>
      <c r="D20" s="56"/>
      <c r="E20" s="56"/>
      <c r="F20" s="56"/>
      <c r="G20" s="56"/>
      <c r="H20" s="56"/>
      <c r="I20" s="56"/>
      <c r="J20" s="56"/>
      <c r="K20" s="56"/>
      <c r="L20" s="66"/>
    </row>
    <row r="21" spans="1:12" ht="25" customHeight="1" x14ac:dyDescent="0.5">
      <c r="A21" s="65"/>
      <c r="B21" s="126" t="s">
        <v>15</v>
      </c>
      <c r="C21" s="123">
        <f>COUNTIFS('حالة الالتزام بالضوابط '!I10:I25, tbl_choices!C8,'حالة الالتزام بالضوابط '!F10:F25,"أساسي")</f>
        <v>0</v>
      </c>
      <c r="D21" s="56"/>
      <c r="E21" s="56"/>
      <c r="F21" s="56"/>
      <c r="G21" s="56"/>
      <c r="H21" s="56"/>
      <c r="I21" s="56"/>
      <c r="J21" s="56"/>
      <c r="K21" s="56"/>
      <c r="L21" s="66"/>
    </row>
    <row r="22" spans="1:12" ht="25" customHeight="1" x14ac:dyDescent="0.5">
      <c r="A22" s="65"/>
      <c r="B22" s="126" t="s">
        <v>16</v>
      </c>
      <c r="C22" s="123">
        <f>COUNTIFS('حالة الالتزام بالضوابط '!I10:I25, tbl_choices!C9,'حالة الالتزام بالضوابط '!F10:F25,"أساسي")</f>
        <v>0</v>
      </c>
      <c r="D22" s="56"/>
      <c r="E22" s="56"/>
      <c r="F22" s="56"/>
      <c r="G22" s="56"/>
      <c r="H22" s="56"/>
      <c r="I22" s="56"/>
      <c r="J22" s="56"/>
      <c r="K22" s="56"/>
      <c r="L22" s="66"/>
    </row>
    <row r="23" spans="1:12" ht="25" customHeight="1" x14ac:dyDescent="0.5">
      <c r="A23" s="65"/>
      <c r="B23" s="126" t="s">
        <v>87</v>
      </c>
      <c r="C23" s="123">
        <f>COUNTIFS('حالة الالتزام بالضوابط '!I10:I25, tbl_choices!C10,'حالة الالتزام بالضوابط '!F10:F25,"أساسي")</f>
        <v>0</v>
      </c>
      <c r="D23" s="56"/>
      <c r="E23" s="56"/>
      <c r="F23" s="56"/>
      <c r="G23" s="56"/>
      <c r="H23" s="56"/>
      <c r="I23" s="56"/>
      <c r="J23" s="56"/>
      <c r="K23" s="56"/>
      <c r="L23" s="66"/>
    </row>
    <row r="24" spans="1:12" x14ac:dyDescent="0.3">
      <c r="A24" s="65"/>
      <c r="B24" s="56"/>
      <c r="C24" s="56"/>
      <c r="D24" s="56"/>
      <c r="E24" s="56"/>
      <c r="F24" s="56"/>
      <c r="G24" s="56"/>
      <c r="H24" s="56"/>
      <c r="I24" s="56"/>
      <c r="J24" s="56"/>
      <c r="K24" s="56"/>
      <c r="L24" s="66"/>
    </row>
    <row r="25" spans="1:12" x14ac:dyDescent="0.3">
      <c r="A25" s="65"/>
      <c r="B25" s="56"/>
      <c r="C25" s="56"/>
      <c r="D25" s="56"/>
      <c r="E25" s="56"/>
      <c r="F25" s="56"/>
      <c r="G25" s="56"/>
      <c r="H25" s="56"/>
      <c r="I25" s="56"/>
      <c r="J25" s="56"/>
      <c r="K25" s="56"/>
      <c r="L25" s="66"/>
    </row>
    <row r="26" spans="1:12" x14ac:dyDescent="0.3">
      <c r="A26" s="65"/>
      <c r="B26" s="56"/>
      <c r="C26" s="56"/>
      <c r="D26" s="56"/>
      <c r="E26" s="56"/>
      <c r="F26" s="56"/>
      <c r="G26" s="56"/>
      <c r="H26" s="56"/>
      <c r="I26" s="56"/>
      <c r="J26" s="56"/>
      <c r="K26" s="56"/>
      <c r="L26" s="66"/>
    </row>
    <row r="27" spans="1:12" x14ac:dyDescent="0.3">
      <c r="A27" s="65"/>
      <c r="B27" s="56"/>
      <c r="C27" s="56"/>
      <c r="D27" s="56"/>
      <c r="E27" s="56"/>
      <c r="F27" s="56"/>
      <c r="G27" s="56"/>
      <c r="H27" s="56"/>
      <c r="I27" s="56"/>
      <c r="J27" s="56"/>
      <c r="K27" s="56"/>
      <c r="L27" s="66"/>
    </row>
    <row r="28" spans="1:12" x14ac:dyDescent="0.3">
      <c r="A28" s="65"/>
      <c r="B28" s="56"/>
      <c r="C28" s="56"/>
      <c r="D28" s="56"/>
      <c r="E28" s="56"/>
      <c r="F28" s="56"/>
      <c r="G28" s="56"/>
      <c r="H28" s="56"/>
      <c r="I28" s="56"/>
      <c r="J28" s="56"/>
      <c r="K28" s="56"/>
      <c r="L28" s="66"/>
    </row>
    <row r="29" spans="1:12" x14ac:dyDescent="0.3">
      <c r="A29" s="65"/>
      <c r="B29" s="56"/>
      <c r="C29" s="56"/>
      <c r="D29" s="56"/>
      <c r="E29" s="56"/>
      <c r="F29" s="56"/>
      <c r="G29" s="56"/>
      <c r="H29" s="56"/>
      <c r="I29" s="56"/>
      <c r="J29" s="56"/>
      <c r="K29" s="56"/>
      <c r="L29" s="66"/>
    </row>
    <row r="30" spans="1:12" x14ac:dyDescent="0.3">
      <c r="A30" s="65"/>
      <c r="B30" s="56"/>
      <c r="C30" s="56"/>
      <c r="D30" s="56"/>
      <c r="E30" s="56"/>
      <c r="F30" s="56"/>
      <c r="G30" s="56"/>
      <c r="H30" s="56"/>
      <c r="I30" s="56"/>
      <c r="J30" s="56"/>
      <c r="K30" s="56"/>
      <c r="L30" s="66"/>
    </row>
    <row r="31" spans="1:12" x14ac:dyDescent="0.3">
      <c r="A31" s="65"/>
      <c r="B31" s="56"/>
      <c r="C31" s="56"/>
      <c r="D31" s="56"/>
      <c r="E31" s="56"/>
      <c r="F31" s="56"/>
      <c r="G31" s="56"/>
      <c r="H31" s="56"/>
      <c r="I31" s="56"/>
      <c r="J31" s="56"/>
      <c r="K31" s="56"/>
      <c r="L31" s="66"/>
    </row>
    <row r="32" spans="1:12" x14ac:dyDescent="0.3">
      <c r="A32" s="65"/>
      <c r="B32" s="56"/>
      <c r="C32" s="56"/>
      <c r="D32" s="56"/>
      <c r="E32" s="56"/>
      <c r="F32" s="56"/>
      <c r="G32" s="56"/>
      <c r="H32" s="56"/>
      <c r="I32" s="56"/>
      <c r="J32" s="56"/>
      <c r="K32" s="56"/>
      <c r="L32" s="66"/>
    </row>
    <row r="33" spans="1:12" x14ac:dyDescent="0.3">
      <c r="A33" s="65"/>
      <c r="B33" s="56"/>
      <c r="C33" s="56"/>
      <c r="D33" s="56"/>
      <c r="E33" s="56"/>
      <c r="F33" s="56"/>
      <c r="G33" s="56"/>
      <c r="H33" s="56"/>
      <c r="I33" s="56"/>
      <c r="J33" s="56"/>
      <c r="K33" s="56"/>
      <c r="L33" s="66"/>
    </row>
    <row r="34" spans="1:12" x14ac:dyDescent="0.3">
      <c r="A34" s="65"/>
      <c r="B34" s="56"/>
      <c r="C34" s="56"/>
      <c r="D34" s="56"/>
      <c r="E34" s="56"/>
      <c r="F34" s="56"/>
      <c r="G34" s="56"/>
      <c r="H34" s="56"/>
      <c r="I34" s="56"/>
      <c r="J34" s="56"/>
      <c r="K34" s="56"/>
      <c r="L34" s="66"/>
    </row>
    <row r="35" spans="1:12" x14ac:dyDescent="0.3">
      <c r="A35" s="65"/>
      <c r="B35" s="56"/>
      <c r="C35" s="56"/>
      <c r="D35" s="56"/>
      <c r="E35" s="56"/>
      <c r="F35" s="56"/>
      <c r="G35" s="56"/>
      <c r="H35" s="56"/>
      <c r="I35" s="56"/>
      <c r="J35" s="56"/>
      <c r="K35" s="56"/>
      <c r="L35" s="66"/>
    </row>
    <row r="36" spans="1:12" x14ac:dyDescent="0.3">
      <c r="A36" s="65"/>
      <c r="B36" s="56"/>
      <c r="C36" s="56"/>
      <c r="D36" s="56"/>
      <c r="E36" s="56"/>
      <c r="F36" s="56"/>
      <c r="G36" s="56"/>
      <c r="H36" s="56"/>
      <c r="I36" s="56"/>
      <c r="J36" s="56"/>
      <c r="K36" s="56"/>
      <c r="L36" s="66"/>
    </row>
    <row r="37" spans="1:12" x14ac:dyDescent="0.3">
      <c r="A37" s="65"/>
      <c r="B37" s="56"/>
      <c r="C37" s="56"/>
      <c r="D37" s="56"/>
      <c r="E37" s="56"/>
      <c r="F37" s="56"/>
      <c r="G37" s="56"/>
      <c r="H37" s="56"/>
      <c r="I37" s="56"/>
      <c r="J37" s="56"/>
      <c r="K37" s="56"/>
      <c r="L37" s="66"/>
    </row>
    <row r="38" spans="1:12" x14ac:dyDescent="0.3">
      <c r="A38" s="68"/>
      <c r="B38" s="69"/>
      <c r="C38" s="69"/>
      <c r="D38" s="69"/>
      <c r="E38" s="69"/>
      <c r="F38" s="69"/>
      <c r="G38" s="69"/>
      <c r="H38" s="69"/>
      <c r="I38" s="69"/>
      <c r="J38" s="69"/>
      <c r="K38" s="69"/>
      <c r="L38" s="70"/>
    </row>
    <row r="39" spans="1:12" x14ac:dyDescent="0.3">
      <c r="A39" s="71"/>
      <c r="B39" s="72"/>
      <c r="C39" s="72"/>
      <c r="D39" s="72"/>
      <c r="E39" s="72"/>
      <c r="F39" s="72"/>
      <c r="G39" s="72"/>
      <c r="H39" s="72"/>
      <c r="I39" s="72"/>
      <c r="J39" s="72"/>
      <c r="K39" s="72"/>
      <c r="L39" s="73"/>
    </row>
    <row r="40" spans="1:12" ht="27" customHeight="1" x14ac:dyDescent="0.75">
      <c r="A40" s="65"/>
      <c r="B40" s="306" t="s">
        <v>42</v>
      </c>
      <c r="C40" s="307"/>
      <c r="D40" s="307"/>
      <c r="E40" s="307"/>
      <c r="F40" s="307"/>
      <c r="G40" s="307"/>
      <c r="H40" s="307"/>
      <c r="I40" s="307"/>
      <c r="J40" s="307"/>
      <c r="K40" s="308"/>
      <c r="L40" s="66"/>
    </row>
    <row r="41" spans="1:12" x14ac:dyDescent="0.3">
      <c r="A41" s="65"/>
      <c r="B41" s="56"/>
      <c r="C41" s="56"/>
      <c r="D41" s="56"/>
      <c r="E41" s="56"/>
      <c r="F41" s="56"/>
      <c r="G41" s="56"/>
      <c r="H41" s="56"/>
      <c r="I41" s="56"/>
      <c r="J41" s="56"/>
      <c r="K41" s="56"/>
      <c r="L41" s="66"/>
    </row>
    <row r="42" spans="1:12" ht="24.5" x14ac:dyDescent="0.75">
      <c r="A42" s="65"/>
      <c r="B42" s="298" t="s">
        <v>7</v>
      </c>
      <c r="C42" s="299"/>
      <c r="D42" s="56"/>
      <c r="E42" s="56"/>
      <c r="F42" s="56"/>
      <c r="G42" s="56"/>
      <c r="H42" s="56"/>
      <c r="I42" s="56"/>
      <c r="J42" s="56"/>
      <c r="K42" s="56"/>
      <c r="L42" s="66"/>
    </row>
    <row r="43" spans="1:12" ht="25" customHeight="1" x14ac:dyDescent="0.5">
      <c r="A43" s="65"/>
      <c r="B43" s="126" t="s">
        <v>14</v>
      </c>
      <c r="C43" s="123">
        <f>COUNTIFS('حالة الالتزام بالضوابط '!I26:I70, tbl_choices!C7,'حالة الالتزام بالضوابط '!F26:F70,"أساسي")</f>
        <v>16</v>
      </c>
      <c r="D43" s="56"/>
      <c r="E43" s="56"/>
      <c r="F43" s="56"/>
      <c r="G43" s="56"/>
      <c r="H43" s="56"/>
      <c r="I43" s="56"/>
      <c r="J43" s="56"/>
      <c r="K43" s="56"/>
      <c r="L43" s="66"/>
    </row>
    <row r="44" spans="1:12" ht="25" customHeight="1" x14ac:dyDescent="0.5">
      <c r="A44" s="65"/>
      <c r="B44" s="126" t="s">
        <v>15</v>
      </c>
      <c r="C44" s="123">
        <f>COUNTIFS('حالة الالتزام بالضوابط '!I26:I70, tbl_choices!C8,'حالة الالتزام بالضوابط '!F26:F70,"أساسي")</f>
        <v>0</v>
      </c>
      <c r="D44" s="56"/>
      <c r="E44" s="56"/>
      <c r="F44" s="56"/>
      <c r="G44" s="56"/>
      <c r="H44" s="56"/>
      <c r="I44" s="56"/>
      <c r="J44" s="56"/>
      <c r="K44" s="56"/>
      <c r="L44" s="66"/>
    </row>
    <row r="45" spans="1:12" ht="25" customHeight="1" x14ac:dyDescent="0.5">
      <c r="A45" s="65"/>
      <c r="B45" s="126" t="s">
        <v>16</v>
      </c>
      <c r="C45" s="123">
        <f>COUNTIFS('حالة الالتزام بالضوابط '!I26:I70, tbl_choices!C9,'حالة الالتزام بالضوابط '!F26:F70,"أساسي")</f>
        <v>0</v>
      </c>
      <c r="D45" s="56"/>
      <c r="E45" s="56"/>
      <c r="F45" s="56"/>
      <c r="G45" s="56"/>
      <c r="H45" s="56"/>
      <c r="I45" s="56"/>
      <c r="J45" s="56"/>
      <c r="K45" s="56"/>
      <c r="L45" s="66"/>
    </row>
    <row r="46" spans="1:12" ht="25" customHeight="1" x14ac:dyDescent="0.5">
      <c r="A46" s="65"/>
      <c r="B46" s="126" t="s">
        <v>87</v>
      </c>
      <c r="C46" s="123">
        <f>COUNTIFS('حالة الالتزام بالضوابط '!I26:I70, tbl_choices!C10,'حالة الالتزام بالضوابط '!F26:F70,"أساسي")</f>
        <v>0</v>
      </c>
      <c r="D46" s="56"/>
      <c r="E46" s="56"/>
      <c r="F46" s="56"/>
      <c r="G46" s="56"/>
      <c r="H46" s="56"/>
      <c r="I46" s="56"/>
      <c r="J46" s="56"/>
      <c r="K46" s="56"/>
      <c r="L46" s="66"/>
    </row>
    <row r="47" spans="1:12" x14ac:dyDescent="0.3">
      <c r="A47" s="65"/>
      <c r="B47" s="56"/>
      <c r="C47" s="56"/>
      <c r="D47" s="56"/>
      <c r="E47" s="56"/>
      <c r="F47" s="56"/>
      <c r="G47" s="56"/>
      <c r="H47" s="56"/>
      <c r="I47" s="56"/>
      <c r="J47" s="56"/>
      <c r="K47" s="56"/>
      <c r="L47" s="66"/>
    </row>
    <row r="48" spans="1:12" x14ac:dyDescent="0.3">
      <c r="A48" s="65"/>
      <c r="B48" s="56"/>
      <c r="C48" s="56"/>
      <c r="D48" s="56"/>
      <c r="E48" s="56"/>
      <c r="F48" s="56"/>
      <c r="G48" s="56"/>
      <c r="H48" s="56"/>
      <c r="I48" s="56"/>
      <c r="J48" s="56"/>
      <c r="K48" s="56"/>
      <c r="L48" s="66"/>
    </row>
    <row r="49" spans="1:12" x14ac:dyDescent="0.3">
      <c r="A49" s="65"/>
      <c r="B49" s="56"/>
      <c r="C49" s="56"/>
      <c r="D49" s="56"/>
      <c r="E49" s="56"/>
      <c r="F49" s="56"/>
      <c r="G49" s="56"/>
      <c r="H49" s="56"/>
      <c r="I49" s="56"/>
      <c r="J49" s="56"/>
      <c r="K49" s="56"/>
      <c r="L49" s="66"/>
    </row>
    <row r="50" spans="1:12" x14ac:dyDescent="0.3">
      <c r="A50" s="65"/>
      <c r="B50" s="56"/>
      <c r="C50" s="56"/>
      <c r="D50" s="56"/>
      <c r="E50" s="56"/>
      <c r="F50" s="56"/>
      <c r="G50" s="56"/>
      <c r="H50" s="56"/>
      <c r="I50" s="56"/>
      <c r="J50" s="56"/>
      <c r="K50" s="56"/>
      <c r="L50" s="66"/>
    </row>
    <row r="51" spans="1:12" x14ac:dyDescent="0.3">
      <c r="A51" s="65"/>
      <c r="B51" s="56"/>
      <c r="C51" s="56"/>
      <c r="D51" s="56"/>
      <c r="E51" s="56"/>
      <c r="F51" s="56"/>
      <c r="G51" s="56"/>
      <c r="H51" s="56"/>
      <c r="I51" s="56"/>
      <c r="J51" s="56"/>
      <c r="K51" s="56"/>
      <c r="L51" s="66"/>
    </row>
    <row r="52" spans="1:12" x14ac:dyDescent="0.3">
      <c r="A52" s="65"/>
      <c r="B52" s="56"/>
      <c r="C52" s="56"/>
      <c r="D52" s="56"/>
      <c r="E52" s="56"/>
      <c r="F52" s="56"/>
      <c r="G52" s="56"/>
      <c r="H52" s="56"/>
      <c r="I52" s="56"/>
      <c r="J52" s="56"/>
      <c r="K52" s="56"/>
      <c r="L52" s="66"/>
    </row>
    <row r="53" spans="1:12" x14ac:dyDescent="0.3">
      <c r="A53" s="65"/>
      <c r="B53" s="56"/>
      <c r="C53" s="56"/>
      <c r="D53" s="56"/>
      <c r="E53" s="56"/>
      <c r="F53" s="56"/>
      <c r="G53" s="56"/>
      <c r="H53" s="56"/>
      <c r="I53" s="56"/>
      <c r="J53" s="56"/>
      <c r="K53" s="56"/>
      <c r="L53" s="66"/>
    </row>
    <row r="54" spans="1:12" x14ac:dyDescent="0.3">
      <c r="A54" s="65"/>
      <c r="B54" s="56"/>
      <c r="C54" s="56"/>
      <c r="D54" s="56"/>
      <c r="E54" s="56"/>
      <c r="F54" s="56"/>
      <c r="G54" s="56"/>
      <c r="H54" s="56"/>
      <c r="I54" s="56"/>
      <c r="J54" s="56"/>
      <c r="K54" s="56"/>
      <c r="L54" s="66"/>
    </row>
    <row r="55" spans="1:12" x14ac:dyDescent="0.3">
      <c r="A55" s="65"/>
      <c r="B55" s="56"/>
      <c r="C55" s="56"/>
      <c r="D55" s="56"/>
      <c r="E55" s="56"/>
      <c r="F55" s="56"/>
      <c r="G55" s="56"/>
      <c r="H55" s="56"/>
      <c r="I55" s="56"/>
      <c r="J55" s="56"/>
      <c r="K55" s="56"/>
      <c r="L55" s="66"/>
    </row>
    <row r="56" spans="1:12" x14ac:dyDescent="0.3">
      <c r="A56" s="65"/>
      <c r="B56" s="56"/>
      <c r="C56" s="56"/>
      <c r="D56" s="56"/>
      <c r="E56" s="56"/>
      <c r="F56" s="56"/>
      <c r="G56" s="56"/>
      <c r="H56" s="56"/>
      <c r="I56" s="56"/>
      <c r="J56" s="56"/>
      <c r="K56" s="56"/>
      <c r="L56" s="66"/>
    </row>
    <row r="57" spans="1:12" x14ac:dyDescent="0.3">
      <c r="A57" s="65"/>
      <c r="B57" s="56"/>
      <c r="C57" s="56"/>
      <c r="D57" s="56"/>
      <c r="E57" s="56"/>
      <c r="F57" s="56"/>
      <c r="G57" s="56"/>
      <c r="H57" s="56"/>
      <c r="I57" s="56"/>
      <c r="J57" s="56"/>
      <c r="K57" s="56"/>
      <c r="L57" s="66"/>
    </row>
    <row r="58" spans="1:12" x14ac:dyDescent="0.3">
      <c r="A58" s="65"/>
      <c r="B58" s="56"/>
      <c r="C58" s="56"/>
      <c r="D58" s="56"/>
      <c r="E58" s="56"/>
      <c r="F58" s="56"/>
      <c r="G58" s="56"/>
      <c r="H58" s="56"/>
      <c r="I58" s="56"/>
      <c r="J58" s="56"/>
      <c r="K58" s="56"/>
      <c r="L58" s="66"/>
    </row>
    <row r="59" spans="1:12" x14ac:dyDescent="0.3">
      <c r="A59" s="65"/>
      <c r="B59" s="56"/>
      <c r="C59" s="56"/>
      <c r="D59" s="56"/>
      <c r="E59" s="56"/>
      <c r="F59" s="56"/>
      <c r="G59" s="56"/>
      <c r="H59" s="56"/>
      <c r="I59" s="56"/>
      <c r="J59" s="56"/>
      <c r="K59" s="56"/>
      <c r="L59" s="66"/>
    </row>
    <row r="60" spans="1:12" x14ac:dyDescent="0.3">
      <c r="A60" s="65"/>
      <c r="B60" s="56"/>
      <c r="C60" s="56"/>
      <c r="D60" s="56"/>
      <c r="E60" s="56"/>
      <c r="F60" s="56"/>
      <c r="G60" s="56"/>
      <c r="H60" s="56"/>
      <c r="I60" s="56"/>
      <c r="J60" s="56"/>
      <c r="K60" s="56"/>
      <c r="L60" s="66"/>
    </row>
    <row r="61" spans="1:12" x14ac:dyDescent="0.3">
      <c r="A61" s="68"/>
      <c r="B61" s="69"/>
      <c r="C61" s="69"/>
      <c r="D61" s="69"/>
      <c r="E61" s="69"/>
      <c r="F61" s="69"/>
      <c r="G61" s="69"/>
      <c r="H61" s="69"/>
      <c r="I61" s="69"/>
      <c r="J61" s="69"/>
      <c r="K61" s="69"/>
      <c r="L61" s="70"/>
    </row>
    <row r="62" spans="1:12" x14ac:dyDescent="0.3">
      <c r="A62" s="71"/>
      <c r="B62" s="72"/>
      <c r="C62" s="72"/>
      <c r="D62" s="72"/>
      <c r="E62" s="72"/>
      <c r="F62" s="72"/>
      <c r="G62" s="72"/>
      <c r="H62" s="72"/>
      <c r="I62" s="72"/>
      <c r="J62" s="72"/>
      <c r="K62" s="72"/>
      <c r="L62" s="73"/>
    </row>
    <row r="63" spans="1:12" ht="44.25" customHeight="1" x14ac:dyDescent="0.75">
      <c r="A63" s="65"/>
      <c r="B63" s="309" t="s">
        <v>110</v>
      </c>
      <c r="C63" s="310"/>
      <c r="D63" s="310"/>
      <c r="E63" s="310"/>
      <c r="F63" s="310"/>
      <c r="G63" s="310"/>
      <c r="H63" s="310"/>
      <c r="I63" s="310"/>
      <c r="J63" s="310"/>
      <c r="K63" s="311"/>
      <c r="L63" s="66"/>
    </row>
    <row r="64" spans="1:12" x14ac:dyDescent="0.3">
      <c r="A64" s="65"/>
      <c r="B64" s="56"/>
      <c r="C64" s="56"/>
      <c r="D64" s="56"/>
      <c r="E64" s="56"/>
      <c r="F64" s="56"/>
      <c r="G64" s="56"/>
      <c r="H64" s="56"/>
      <c r="I64" s="56"/>
      <c r="J64" s="56"/>
      <c r="K64" s="56"/>
      <c r="L64" s="66"/>
    </row>
    <row r="65" spans="1:12" ht="24.5" x14ac:dyDescent="0.75">
      <c r="A65" s="65"/>
      <c r="B65" s="298" t="s">
        <v>7</v>
      </c>
      <c r="C65" s="299"/>
      <c r="D65" s="56"/>
      <c r="E65" s="56"/>
      <c r="F65" s="56"/>
      <c r="G65" s="56"/>
      <c r="H65" s="56"/>
      <c r="I65" s="56"/>
      <c r="J65" s="56"/>
      <c r="K65" s="56"/>
      <c r="L65" s="66"/>
    </row>
    <row r="66" spans="1:12" ht="25" customHeight="1" x14ac:dyDescent="0.5">
      <c r="A66" s="65"/>
      <c r="B66" s="126" t="s">
        <v>14</v>
      </c>
      <c r="C66" s="123">
        <f>COUNTIFS('حالة الالتزام بالضوابط '!I71:I72, tbl_choices!C7,'حالة الالتزام بالضوابط '!F71:F72,"أساسي")</f>
        <v>1</v>
      </c>
      <c r="D66" s="56"/>
      <c r="E66" s="56"/>
      <c r="F66" s="56"/>
      <c r="G66" s="56"/>
      <c r="H66" s="56"/>
      <c r="I66" s="56"/>
      <c r="J66" s="56"/>
      <c r="K66" s="56"/>
      <c r="L66" s="66"/>
    </row>
    <row r="67" spans="1:12" ht="25" customHeight="1" x14ac:dyDescent="0.5">
      <c r="A67" s="65"/>
      <c r="B67" s="126" t="s">
        <v>15</v>
      </c>
      <c r="C67" s="123">
        <f>COUNTIFS('حالة الالتزام بالضوابط '!I71:I72, tbl_choices!C8,'حالة الالتزام بالضوابط '!F71:F72,"أساسي")</f>
        <v>0</v>
      </c>
      <c r="D67" s="56"/>
      <c r="E67" s="56"/>
      <c r="F67" s="56"/>
      <c r="G67" s="56"/>
      <c r="H67" s="56"/>
      <c r="I67" s="56"/>
      <c r="J67" s="56"/>
      <c r="K67" s="56"/>
      <c r="L67" s="66"/>
    </row>
    <row r="68" spans="1:12" ht="25" customHeight="1" x14ac:dyDescent="0.5">
      <c r="A68" s="65"/>
      <c r="B68" s="126" t="s">
        <v>16</v>
      </c>
      <c r="C68" s="123">
        <f>COUNTIFS('حالة الالتزام بالضوابط '!I71:I72, tbl_choices!C9,'حالة الالتزام بالضوابط '!F71:F72,"أساسي")</f>
        <v>0</v>
      </c>
      <c r="D68" s="56"/>
      <c r="E68" s="56"/>
      <c r="F68" s="56"/>
      <c r="G68" s="56"/>
      <c r="H68" s="56"/>
      <c r="I68" s="56"/>
      <c r="J68" s="56"/>
      <c r="K68" s="56"/>
      <c r="L68" s="66"/>
    </row>
    <row r="69" spans="1:12" ht="25" customHeight="1" x14ac:dyDescent="0.5">
      <c r="A69" s="65"/>
      <c r="B69" s="126" t="s">
        <v>87</v>
      </c>
      <c r="C69" s="123">
        <f>COUNTIFS('حالة الالتزام بالضوابط '!I71:I72, tbl_choices!C10,'حالة الالتزام بالضوابط '!F71:F72,"أساسي")</f>
        <v>0</v>
      </c>
      <c r="D69" s="56"/>
      <c r="E69" s="56"/>
      <c r="F69" s="56"/>
      <c r="G69" s="56"/>
      <c r="H69" s="56"/>
      <c r="I69" s="56"/>
      <c r="J69" s="56"/>
      <c r="K69" s="56"/>
      <c r="L69" s="66"/>
    </row>
    <row r="70" spans="1:12" x14ac:dyDescent="0.3">
      <c r="A70" s="65"/>
      <c r="B70" s="56"/>
      <c r="C70" s="56"/>
      <c r="D70" s="56"/>
      <c r="E70" s="56"/>
      <c r="F70" s="56"/>
      <c r="G70" s="56"/>
      <c r="H70" s="56"/>
      <c r="I70" s="56"/>
      <c r="J70" s="56"/>
      <c r="K70" s="56"/>
      <c r="L70" s="66"/>
    </row>
    <row r="71" spans="1:12" x14ac:dyDescent="0.3">
      <c r="A71" s="65"/>
      <c r="B71" s="56"/>
      <c r="C71" s="56"/>
      <c r="D71" s="56"/>
      <c r="E71" s="56"/>
      <c r="F71" s="56"/>
      <c r="G71" s="56"/>
      <c r="H71" s="56"/>
      <c r="I71" s="56"/>
      <c r="J71" s="56"/>
      <c r="K71" s="56"/>
      <c r="L71" s="66"/>
    </row>
    <row r="72" spans="1:12" x14ac:dyDescent="0.3">
      <c r="A72" s="65"/>
      <c r="B72" s="56"/>
      <c r="C72" s="56"/>
      <c r="D72" s="56"/>
      <c r="E72" s="56"/>
      <c r="F72" s="56"/>
      <c r="G72" s="56"/>
      <c r="H72" s="56"/>
      <c r="I72" s="56"/>
      <c r="J72" s="56"/>
      <c r="K72" s="56"/>
      <c r="L72" s="66"/>
    </row>
    <row r="73" spans="1:12" x14ac:dyDescent="0.3">
      <c r="A73" s="65"/>
      <c r="B73" s="56"/>
      <c r="C73" s="56"/>
      <c r="D73" s="56"/>
      <c r="E73" s="56"/>
      <c r="F73" s="56"/>
      <c r="G73" s="56"/>
      <c r="H73" s="56"/>
      <c r="I73" s="56"/>
      <c r="J73" s="56"/>
      <c r="K73" s="56"/>
      <c r="L73" s="66"/>
    </row>
    <row r="74" spans="1:12" x14ac:dyDescent="0.3">
      <c r="A74" s="65"/>
      <c r="B74" s="56"/>
      <c r="C74" s="56"/>
      <c r="D74" s="56"/>
      <c r="E74" s="56"/>
      <c r="F74" s="56"/>
      <c r="G74" s="56"/>
      <c r="H74" s="56"/>
      <c r="I74" s="56"/>
      <c r="J74" s="56"/>
      <c r="K74" s="56"/>
      <c r="L74" s="66"/>
    </row>
    <row r="75" spans="1:12" x14ac:dyDescent="0.3">
      <c r="A75" s="65"/>
      <c r="B75" s="56"/>
      <c r="C75" s="56"/>
      <c r="D75" s="56"/>
      <c r="E75" s="56"/>
      <c r="F75" s="56"/>
      <c r="G75" s="56"/>
      <c r="H75" s="56"/>
      <c r="I75" s="56"/>
      <c r="J75" s="56"/>
      <c r="K75" s="56"/>
      <c r="L75" s="66"/>
    </row>
    <row r="76" spans="1:12" x14ac:dyDescent="0.3">
      <c r="A76" s="65"/>
      <c r="B76" s="56"/>
      <c r="C76" s="56"/>
      <c r="D76" s="56"/>
      <c r="E76" s="56"/>
      <c r="F76" s="56"/>
      <c r="G76" s="56"/>
      <c r="H76" s="56"/>
      <c r="I76" s="56"/>
      <c r="J76" s="56"/>
      <c r="K76" s="56"/>
      <c r="L76" s="66"/>
    </row>
    <row r="77" spans="1:12" x14ac:dyDescent="0.3">
      <c r="A77" s="65"/>
      <c r="B77" s="56"/>
      <c r="C77" s="56"/>
      <c r="D77" s="56"/>
      <c r="E77" s="56"/>
      <c r="F77" s="56"/>
      <c r="G77" s="56"/>
      <c r="H77" s="56"/>
      <c r="I77" s="56"/>
      <c r="J77" s="56"/>
      <c r="K77" s="56"/>
      <c r="L77" s="66"/>
    </row>
    <row r="78" spans="1:12" x14ac:dyDescent="0.3">
      <c r="A78" s="65"/>
      <c r="B78" s="56"/>
      <c r="C78" s="56"/>
      <c r="D78" s="56"/>
      <c r="E78" s="56"/>
      <c r="F78" s="56"/>
      <c r="G78" s="56"/>
      <c r="H78" s="56"/>
      <c r="I78" s="56"/>
      <c r="J78" s="56"/>
      <c r="K78" s="56"/>
      <c r="L78" s="66"/>
    </row>
    <row r="79" spans="1:12" x14ac:dyDescent="0.3">
      <c r="A79" s="65"/>
      <c r="B79" s="56"/>
      <c r="C79" s="56"/>
      <c r="D79" s="56"/>
      <c r="E79" s="56"/>
      <c r="F79" s="56"/>
      <c r="G79" s="56"/>
      <c r="H79" s="56"/>
      <c r="I79" s="56"/>
      <c r="J79" s="56"/>
      <c r="K79" s="56"/>
      <c r="L79" s="66"/>
    </row>
    <row r="80" spans="1:12" x14ac:dyDescent="0.3">
      <c r="A80" s="65"/>
      <c r="B80" s="56"/>
      <c r="C80" s="56"/>
      <c r="D80" s="56"/>
      <c r="E80" s="56"/>
      <c r="F80" s="56"/>
      <c r="G80" s="56"/>
      <c r="H80" s="56"/>
      <c r="I80" s="56"/>
      <c r="J80" s="56"/>
      <c r="K80" s="56"/>
      <c r="L80" s="66"/>
    </row>
    <row r="81" spans="1:12" x14ac:dyDescent="0.3">
      <c r="A81" s="65"/>
      <c r="B81" s="56"/>
      <c r="C81" s="56"/>
      <c r="D81" s="56"/>
      <c r="E81" s="56"/>
      <c r="F81" s="56"/>
      <c r="G81" s="56"/>
      <c r="H81" s="56"/>
      <c r="I81" s="56"/>
      <c r="J81" s="56"/>
      <c r="K81" s="56"/>
      <c r="L81" s="66"/>
    </row>
    <row r="82" spans="1:12" x14ac:dyDescent="0.3">
      <c r="A82" s="65"/>
      <c r="B82" s="56"/>
      <c r="C82" s="56"/>
      <c r="D82" s="56"/>
      <c r="E82" s="56"/>
      <c r="F82" s="56"/>
      <c r="G82" s="56"/>
      <c r="H82" s="56"/>
      <c r="I82" s="56"/>
      <c r="J82" s="56"/>
      <c r="K82" s="56"/>
      <c r="L82" s="66"/>
    </row>
    <row r="83" spans="1:12" x14ac:dyDescent="0.3">
      <c r="A83" s="65"/>
      <c r="B83" s="56"/>
      <c r="C83" s="56"/>
      <c r="D83" s="56"/>
      <c r="E83" s="56"/>
      <c r="F83" s="56"/>
      <c r="G83" s="56"/>
      <c r="H83" s="56"/>
      <c r="I83" s="56"/>
      <c r="J83" s="56"/>
      <c r="K83" s="56"/>
      <c r="L83" s="66"/>
    </row>
    <row r="84" spans="1:12" x14ac:dyDescent="0.3">
      <c r="A84" s="68"/>
      <c r="B84" s="69"/>
      <c r="C84" s="69"/>
      <c r="D84" s="69"/>
      <c r="E84" s="69"/>
      <c r="F84" s="69"/>
      <c r="G84" s="69"/>
      <c r="H84" s="69"/>
      <c r="I84" s="69"/>
      <c r="J84" s="69"/>
      <c r="K84" s="69"/>
      <c r="L84" s="70"/>
    </row>
    <row r="85" spans="1:12" ht="20.149999999999999" customHeight="1" x14ac:dyDescent="0.5">
      <c r="A85" s="294" t="str">
        <f>"التصنيف:  "&amp;الرئيسية!E10 &amp; "                                                                                                                                                                                  إشارة المشاركة:  "&amp;الرئيسية!H10</f>
        <v>التصنيف:  متاح                                                                                                                                                                                  إشارة المشاركة:  أبيض</v>
      </c>
      <c r="B85" s="294"/>
      <c r="C85" s="294"/>
      <c r="D85" s="294"/>
      <c r="E85" s="294"/>
      <c r="F85" s="294"/>
      <c r="G85" s="294"/>
      <c r="H85" s="294"/>
      <c r="I85" s="294"/>
      <c r="J85" s="294"/>
      <c r="K85" s="294"/>
      <c r="L85" s="295"/>
    </row>
  </sheetData>
  <sheetProtection password="A61A" sheet="1" objects="1" scenarios="1"/>
  <mergeCells count="10">
    <mergeCell ref="A85:L85"/>
    <mergeCell ref="B1:K2"/>
    <mergeCell ref="B6:C6"/>
    <mergeCell ref="B42:C42"/>
    <mergeCell ref="B65:C65"/>
    <mergeCell ref="B3:K3"/>
    <mergeCell ref="B17:K17"/>
    <mergeCell ref="B19:C19"/>
    <mergeCell ref="B40:K40"/>
    <mergeCell ref="B63:K63"/>
  </mergeCells>
  <conditionalFormatting sqref="C30">
    <cfRule type="cellIs" dxfId="3" priority="1" operator="equal">
      <formula>"Not Applicable"</formula>
    </cfRule>
    <cfRule type="cellIs" dxfId="2" priority="2" operator="equal">
      <formula>"Compliant"</formula>
    </cfRule>
    <cfRule type="cellIs" dxfId="1" priority="3" operator="equal">
      <formula>"Partially Compliant"</formula>
    </cfRule>
    <cfRule type="cellIs" dxfId="0" priority="4" operator="equal">
      <formula>"Non-Compliant"</formula>
    </cfRule>
  </conditionalFormatting>
  <printOptions horizontalCentered="1" verticalCentered="1"/>
  <pageMargins left="0.7" right="0.7" top="0.75" bottom="0.75" header="0.3" footer="0.3"/>
  <pageSetup paperSize="9" scale="93" orientation="landscape" r:id="rId1"/>
  <headerFooter differentFirst="1">
    <oddHeader>&amp;L&amp;"Times New Roman,Regular"&amp;12&amp;A&amp;R&amp;F</oddHeader>
    <oddFooter>&amp;R&amp;"Calibri"&amp;11&amp;K000000&amp;"Calibri"&amp;11&amp;K000000&amp;"Calibri"&amp;11&amp;K000000&amp;"Times New Roman,Regular"&amp;12&amp;G | &amp;P_x000D_&amp;1#&amp;"Courier New"&amp;10&amp;KFF8C00مقيد – داخلي</oddFooter>
    <firstHeader>&amp;R&amp;F</firstHeader>
    <firstFooter>&amp;R&amp;"Calibri"&amp;11&amp;K000000&amp;"Calibri"&amp;11&amp;K000000&amp;"Calibri"&amp;11&amp;K000000&amp;"Times New Roman,Regular"&amp;12&amp;G | &amp;P_x000D_&amp;1#&amp;"Courier New"&amp;10&amp;KFF8C00مقيد – داخلي</firstFooter>
  </headerFooter>
  <rowBreaks count="3" manualBreakCount="3">
    <brk id="15" max="16383" man="1"/>
    <brk id="38" max="16383" man="1"/>
    <brk id="61" max="16383"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rightToLeft="1" workbookViewId="0">
      <selection activeCell="L13" sqref="L13"/>
    </sheetView>
  </sheetViews>
  <sheetFormatPr defaultColWidth="8.81640625" defaultRowHeight="14.5" x14ac:dyDescent="0.35"/>
  <sheetData/>
  <pageMargins left="0.7" right="0.7" top="0.75" bottom="0.75" header="0.3" footer="0.3"/>
  <pageSetup orientation="portrait" r:id="rId1"/>
  <headerFooter>
    <oddFooter>&amp;R&amp;1#&amp;"Courier New"&amp;10&amp;KFF8C00مقيد – داخلي</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6:D16"/>
  <sheetViews>
    <sheetView rightToLeft="1" workbookViewId="0">
      <selection activeCell="C10" sqref="C10"/>
    </sheetView>
  </sheetViews>
  <sheetFormatPr defaultColWidth="8.81640625" defaultRowHeight="14.5" x14ac:dyDescent="0.35"/>
  <cols>
    <col min="2" max="2" width="11.453125" customWidth="1"/>
    <col min="3" max="3" width="29.1796875" customWidth="1"/>
    <col min="4" max="4" width="29.453125" customWidth="1"/>
  </cols>
  <sheetData>
    <row r="6" spans="2:4" x14ac:dyDescent="0.35">
      <c r="B6" s="3" t="s">
        <v>0</v>
      </c>
      <c r="C6" s="3" t="s">
        <v>1</v>
      </c>
      <c r="D6" s="3" t="s">
        <v>2</v>
      </c>
    </row>
    <row r="7" spans="2:4" x14ac:dyDescent="0.35">
      <c r="B7" s="58" t="s">
        <v>3</v>
      </c>
      <c r="C7" s="60" t="s">
        <v>14</v>
      </c>
      <c r="D7" s="60" t="s">
        <v>82</v>
      </c>
    </row>
    <row r="8" spans="2:4" x14ac:dyDescent="0.35">
      <c r="B8" s="58" t="s">
        <v>4</v>
      </c>
      <c r="C8" s="60" t="s">
        <v>15</v>
      </c>
      <c r="D8" s="59"/>
    </row>
    <row r="9" spans="2:4" x14ac:dyDescent="0.35">
      <c r="B9" s="59"/>
      <c r="C9" s="60" t="s">
        <v>16</v>
      </c>
      <c r="D9" s="59"/>
    </row>
    <row r="10" spans="2:4" x14ac:dyDescent="0.35">
      <c r="B10" s="46"/>
      <c r="C10" s="60" t="s">
        <v>82</v>
      </c>
      <c r="D10" s="46"/>
    </row>
    <row r="11" spans="2:4" ht="16.5" x14ac:dyDescent="0.35">
      <c r="C11" s="5"/>
    </row>
    <row r="12" spans="2:4" ht="16.5" x14ac:dyDescent="0.35">
      <c r="C12" s="4"/>
    </row>
    <row r="13" spans="2:4" ht="16.5" x14ac:dyDescent="0.35">
      <c r="C13" s="4"/>
    </row>
    <row r="14" spans="2:4" ht="16.5" x14ac:dyDescent="0.35">
      <c r="C14" s="5"/>
    </row>
    <row r="15" spans="2:4" ht="16.5" x14ac:dyDescent="0.35">
      <c r="C15" s="5"/>
    </row>
    <row r="16" spans="2:4" ht="16.5" x14ac:dyDescent="0.35">
      <c r="C16" s="5"/>
    </row>
  </sheetData>
  <pageMargins left="0.7" right="0.7" top="0.75" bottom="0.75" header="0.3" footer="0.3"/>
  <pageSetup paperSize="9" orientation="portrait" r:id="rId1"/>
  <headerFooter>
    <oddFooter>&amp;R&amp;1#&amp;"Courier New"&amp;10&amp;KFF8C00مقيد – داخلي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D3F01-B4F5-49C2-BB21-3975749F9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الرئيسية</vt:lpstr>
      <vt:lpstr>قائمة المحتويات</vt:lpstr>
      <vt:lpstr>سجل الأداة</vt:lpstr>
      <vt:lpstr>إجراءات التقييم وقياس الالتزام</vt:lpstr>
      <vt:lpstr>تعليمات</vt:lpstr>
      <vt:lpstr>شعار الجهة</vt:lpstr>
      <vt:lpstr>معلومات أساسية عن الجهة</vt:lpstr>
      <vt:lpstr>SysCategory</vt:lpstr>
      <vt:lpstr>حالة الالتزام بالضوابط </vt:lpstr>
      <vt:lpstr>نتائج التقييم والالتزام</vt:lpstr>
      <vt:lpstr>Footer</vt:lpstr>
      <vt:lpstr>tbl_choices</vt:lpstr>
      <vt:lpstr>App_lst</vt:lpstr>
      <vt:lpstr>Comp_st_1</vt:lpstr>
      <vt:lpstr>Comp_st_2</vt:lpstr>
      <vt:lpstr>تعليمات!Print_Area</vt:lpstr>
      <vt:lpstr>'معلومات أساسية عن الجهة'!Print_Area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2020-09-30T09:34:32Z</dcterms:created>
  <dcterms:modified xsi:type="dcterms:W3CDTF">2021-09-29T12:19:53Z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454a4-ed7c-433b-bba2-0aefe4f2b291_Enabled">
    <vt:lpwstr>True</vt:lpwstr>
  </property>
  <property fmtid="{D5CDD505-2E9C-101B-9397-08002B2CF9AE}" pid="3" name="MSIP_Label_c66454a4-ed7c-433b-bba2-0aefe4f2b291_SiteId">
    <vt:lpwstr>3513f714-df76-4adb-86d2-f4a9bf2351c5</vt:lpwstr>
  </property>
  <property fmtid="{D5CDD505-2E9C-101B-9397-08002B2CF9AE}" pid="4" name="MSIP_Label_c66454a4-ed7c-433b-bba2-0aefe4f2b291_Owner">
    <vt:lpwstr>101191418@MARS.LOCAL</vt:lpwstr>
  </property>
  <property fmtid="{D5CDD505-2E9C-101B-9397-08002B2CF9AE}" pid="5" name="MSIP_Label_c66454a4-ed7c-433b-bba2-0aefe4f2b291_SetDate">
    <vt:lpwstr>2021-09-29T12:19:02.2602801Z</vt:lpwstr>
  </property>
  <property fmtid="{D5CDD505-2E9C-101B-9397-08002B2CF9AE}" pid="6" name="MSIP_Label_c66454a4-ed7c-433b-bba2-0aefe4f2b291_Name">
    <vt:lpwstr>متاح</vt:lpwstr>
  </property>
  <property fmtid="{D5CDD505-2E9C-101B-9397-08002B2CF9AE}" pid="7" name="MSIP_Label_c66454a4-ed7c-433b-bba2-0aefe4f2b291_Application">
    <vt:lpwstr>Microsoft Azure Information Protection</vt:lpwstr>
  </property>
  <property fmtid="{D5CDD505-2E9C-101B-9397-08002B2CF9AE}" pid="8" name="MSIP_Label_c66454a4-ed7c-433b-bba2-0aefe4f2b291_ActionId">
    <vt:lpwstr>1c206223-11f7-4ad2-84ef-9794da869216</vt:lpwstr>
  </property>
  <property fmtid="{D5CDD505-2E9C-101B-9397-08002B2CF9AE}" pid="9" name="MSIP_Label_c66454a4-ed7c-433b-bba2-0aefe4f2b291_Extended_MSFT_Method">
    <vt:lpwstr>Manual</vt:lpwstr>
  </property>
  <property fmtid="{D5CDD505-2E9C-101B-9397-08002B2CF9AE}" pid="10" name="Sensitivity">
    <vt:lpwstr>متاح</vt:lpwstr>
  </property>
</Properties>
</file>